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HKI NH 18-19" sheetId="1" r:id="rId1"/>
    <sheet name="HKII NH 18-19" sheetId="2" r:id="rId2"/>
    <sheet name="HE 18-19" sheetId="3" r:id="rId3"/>
    <sheet name="CA NAM 18-19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V553" i="1" s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<sst xmlns="http://schemas.openxmlformats.org/spreadsheetml/2006/main" count="808" uniqueCount="146">
  <si>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</si>
  <si>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</si>
  <si>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</si>
  <si>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</si>
  <si>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</si>
  <si>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</si>
  <si>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</si>
  <si>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</si>
  <si>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</si>
  <si>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</si>
  <si>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</si>
  <si>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</si>
  <si>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</si>
  <si>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</si>
  <si>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</si>
  <si>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</si>
  <si>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</si>
  <si>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</si>
  <si>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</si>
  <si>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</si>
  <si>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</si>
  <si>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</si>
  <si>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</si>
  <si>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</si>
  <si>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</si>
  <si>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</si>
  <si>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</si>
  <si>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</si>
  <si>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</si>
  <si>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</si>
  <si>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</si>
  <si>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</si>
  <si>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</si>
  <si>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</si>
  <si>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</si>
  <si>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</si>
  <si>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</si>
  <si>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</si>
  <si>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</si>
  <si>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</si>
  <si>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</si>
  <si>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</si>
  <si>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</si>
  <si>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</si>
  <si>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</si>
  <si>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</si>
  <si>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</si>
  <si>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</si>
  <si>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NĂM HỌC 2018 - 2019</t>
  </si>
  <si>
    <t>BẢNG TÍNH KHỐI LƯỢNG CÔNG TÁC TỔ CHỨC THI HỌC KÌ 1 NĂM HỌC 2018 - 2019</t>
  </si>
  <si>
    <t>BẢNG TÍNH KHỐI LƯỢNG CÔNG TÁC TỔ CHỨC THI HỌC KÌ 2 NĂM HỌC 2018 - 2019</t>
  </si>
  <si>
    <t>BẢNG TÍNH KHỐI LƯỢNG CÔNG TÁC TỔ CHỨC THI HÈ 2017-2018 ( TỪ T8/2018)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</si>
  <si>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</si>
  <si>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</si>
  <si>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</si>
  <si>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</si>
  <si>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</si>
  <si>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</si>
  <si>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</si>
  <si>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</si>
  <si>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</si>
  <si>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</si>
  <si>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</si>
  <si>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01010069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</si>
  <si>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</si>
  <si>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</si>
  <si>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</si>
  <si>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</si>
  <si>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</si>
  <si>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</si>
  <si>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</si>
  <si>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</si>
  <si>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</si>
  <si>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</si>
  <si>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</si>
  <si>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</si>
  <si>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</si>
  <si>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</si>
  <si>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</si>
  <si>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</si>
  <si>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</si>
  <si>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</si>
  <si>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</si>
  <si>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</si>
  <si>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</si>
  <si>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</si>
  <si>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</si>
  <si>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</si>
  <si>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</si>
  <si>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</si>
  <si>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</si>
  <si>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</si>
  <si>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</si>
  <si>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</si>
  <si>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</si>
  <si>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</si>
  <si>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</si>
  <si>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</si>
  <si>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</si>
  <si>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</si>
  <si>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</si>
  <si>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</si>
  <si>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</si>
  <si>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</si>
  <si>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</si>
  <si>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</si>
  <si>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</si>
  <si>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</si>
  <si>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</si>
  <si>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</si>
  <si>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</si>
  <si>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</si>
  <si>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</si>
  <si>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</si>
  <si>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</si>
  <si>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</si>
  <si>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</si>
  <si>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</si>
  <si>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</si>
  <si>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</si>
  <si>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</si>
  <si>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</si>
  <si>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</si>
  <si>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</si>
  <si>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</si>
  <si>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</si>
  <si>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</si>
  <si>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</si>
  <si>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</si>
  <si>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</si>
  <si>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</si>
  <si>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</si>
  <si>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</si>
  <si>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</si>
  <si>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</si>
  <si>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</si>
  <si>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</si>
  <si>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</si>
  <si>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</si>
  <si>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01014042</t>
  </si>
  <si>
    <t>Phan Thanh Hoàng (TG)</t>
  </si>
  <si>
    <t>01014048</t>
  </si>
  <si>
    <t>Trần Giang Nam</t>
  </si>
  <si>
    <t>01014049</t>
  </si>
  <si>
    <t>Lê Quang Bình (TG)</t>
  </si>
  <si>
    <t>ĐƠN VỊ: KHOA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</si>
</sst>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>
        <row r="5">
          <cell r="C5" t="str">
            <v>01001001</v>
          </cell>
        </row>
      </sheetData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2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/>
          </cell>
          <cell r="B1294" t="str">
            <v/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/>
          </cell>
          <cell r="B1296" t="str">
            <v/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/>
          </cell>
          <cell r="B1303" t="str">
            <v/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/>
          </cell>
          <cell r="B1304" t="str">
            <v/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/>
          </cell>
          <cell r="B1305" t="str">
            <v/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/>
          </cell>
          <cell r="B1308" t="str">
            <v/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26890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55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32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34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27147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0" t="s">
        <v>43</v>
      </c>
      <c r="B1" s="50"/>
      <c r="C1" s="50"/>
      <c r="D1" s="50"/>
      <c r="E1" s="50"/>
      <c r="F1" s="50"/>
      <c r="G1" s="50"/>
      <c r="AG1" s="51" t="s">
        <v>46</v>
      </c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</row>
    <row r="2" spans="1:47" ht="20.25" x14ac:dyDescent="0.3">
      <c r="A2" s="51" t="s">
        <v>44</v>
      </c>
      <c r="B2" s="51"/>
      <c r="C2" s="51"/>
      <c r="D2" s="51"/>
      <c r="E2" s="51"/>
      <c r="F2" s="51"/>
      <c r="G2" s="51"/>
      <c r="AG2" s="51" t="s">
        <v>47</v>
      </c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</row>
    <row r="3" spans="1:47" ht="20.25" x14ac:dyDescent="0.3">
      <c r="A3" s="51" t="s">
        <v>45</v>
      </c>
      <c r="B3" s="51"/>
      <c r="C3" s="51"/>
      <c r="D3" s="51"/>
      <c r="E3" s="51"/>
      <c r="F3" s="51"/>
      <c r="G3" s="51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3" t="s">
        <v>49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</row>
    <row r="6" spans="1:47" x14ac:dyDescent="0.3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</row>
    <row r="7" spans="1:47" x14ac:dyDescent="0.3">
      <c r="A7" s="53" t="s">
        <v>145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</row>
    <row r="8" spans="1:47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100</v>
      </c>
      <c r="F10" s="4">
        <f t="shared" si="0"/>
        <v>12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118</v>
      </c>
      <c r="N10" s="4">
        <f t="shared" si="0"/>
        <v>96.75</v>
      </c>
      <c r="O10" s="4">
        <f t="shared" si="0"/>
        <v>74.699999999999989</v>
      </c>
      <c r="P10" s="4">
        <f t="shared" si="0"/>
        <v>0</v>
      </c>
      <c r="Q10" s="4">
        <f t="shared" si="0"/>
        <v>0</v>
      </c>
      <c r="R10" s="4">
        <f t="shared" si="0"/>
        <v>171.45</v>
      </c>
      <c r="S10" s="4">
        <f t="shared" si="0"/>
        <v>4744</v>
      </c>
      <c r="T10" s="4">
        <f t="shared" si="0"/>
        <v>4744</v>
      </c>
      <c r="U10" s="4">
        <f t="shared" si="0"/>
        <v>4841</v>
      </c>
      <c r="V10" s="4">
        <f t="shared" si="0"/>
        <v>464.7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14.900000000000002</v>
      </c>
      <c r="AT10" s="4">
        <f t="shared" si="0"/>
        <v>769.80000000000018</v>
      </c>
    </row>
    <row r="11" spans="1:47" s="7" customFormat="1" x14ac:dyDescent="0.25">
      <c r="A11" s="54" t="s">
        <v>0</v>
      </c>
      <c r="B11" s="55" t="s">
        <v>1</v>
      </c>
      <c r="C11" s="56" t="s">
        <v>2</v>
      </c>
      <c r="D11" s="57" t="s">
        <v>3</v>
      </c>
      <c r="E11" s="55" t="s">
        <v>4</v>
      </c>
      <c r="F11" s="55"/>
      <c r="G11" s="55"/>
      <c r="H11" s="55"/>
      <c r="I11" s="55"/>
      <c r="J11" s="55"/>
      <c r="K11" s="55"/>
      <c r="L11" s="55"/>
      <c r="M11" s="55"/>
      <c r="N11" s="55" t="s">
        <v>5</v>
      </c>
      <c r="O11" s="55"/>
      <c r="P11" s="55"/>
      <c r="Q11" s="55"/>
      <c r="R11" s="55"/>
      <c r="S11" s="55" t="s">
        <v>6</v>
      </c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 t="s">
        <v>7</v>
      </c>
      <c r="AJ11" s="55"/>
      <c r="AK11" s="55"/>
      <c r="AL11" s="55"/>
      <c r="AM11" s="55"/>
      <c r="AN11" s="55"/>
      <c r="AO11" s="55"/>
      <c r="AP11" s="55"/>
      <c r="AQ11" s="55"/>
      <c r="AR11" s="58" t="s">
        <v>8</v>
      </c>
      <c r="AS11" s="58" t="s">
        <v>9</v>
      </c>
      <c r="AT11" s="59" t="s">
        <v>10</v>
      </c>
      <c r="AU11" s="6">
        <f>SUBTOTAL(9,AT:AT)</f>
        <v>769.80000000000018</v>
      </c>
    </row>
    <row r="12" spans="1:47" s="7" customFormat="1" ht="18.75" customHeight="1" x14ac:dyDescent="0.25">
      <c r="A12" s="54"/>
      <c r="B12" s="54"/>
      <c r="C12" s="56"/>
      <c r="D12" s="57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 t="s">
        <v>11</v>
      </c>
      <c r="T12" s="55"/>
      <c r="U12" s="55"/>
      <c r="V12" s="55"/>
      <c r="W12" s="55" t="s">
        <v>12</v>
      </c>
      <c r="X12" s="55"/>
      <c r="Y12" s="55"/>
      <c r="Z12" s="55"/>
      <c r="AA12" s="55" t="s">
        <v>13</v>
      </c>
      <c r="AB12" s="55"/>
      <c r="AC12" s="55"/>
      <c r="AD12" s="55"/>
      <c r="AE12" s="55" t="s">
        <v>14</v>
      </c>
      <c r="AF12" s="55"/>
      <c r="AG12" s="55"/>
      <c r="AH12" s="55"/>
      <c r="AI12" s="55" t="s">
        <v>11</v>
      </c>
      <c r="AJ12" s="55"/>
      <c r="AK12" s="55"/>
      <c r="AL12" s="55" t="s">
        <v>12</v>
      </c>
      <c r="AM12" s="55"/>
      <c r="AN12" s="55"/>
      <c r="AO12" s="55" t="s">
        <v>14</v>
      </c>
      <c r="AP12" s="55"/>
      <c r="AQ12" s="55"/>
      <c r="AR12" s="58"/>
      <c r="AS12" s="58"/>
      <c r="AT12" s="59"/>
      <c r="AU12" s="6"/>
    </row>
    <row r="13" spans="1:47" s="13" customFormat="1" ht="67.5" x14ac:dyDescent="0.25">
      <c r="A13" s="54"/>
      <c r="B13" s="54"/>
      <c r="C13" s="56"/>
      <c r="D13" s="57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8"/>
      <c r="AS13" s="58"/>
      <c r="AT13" s="59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6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6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144</v>
      </c>
      <c r="T15" s="20">
        <v>70</v>
      </c>
      <c r="U15" s="20">
        <v>147</v>
      </c>
      <c r="V15" s="22">
        <v>6.7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12.7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3.75</v>
      </c>
      <c r="O16" s="20">
        <v>5.55</v>
      </c>
      <c r="P16" s="20">
        <v>0</v>
      </c>
      <c r="Q16" s="20">
        <v>0</v>
      </c>
      <c r="R16" s="21">
        <v>9.3000000000000007</v>
      </c>
      <c r="S16" s="20">
        <v>135</v>
      </c>
      <c r="T16" s="20">
        <v>156</v>
      </c>
      <c r="U16" s="20">
        <v>132</v>
      </c>
      <c r="V16" s="22">
        <v>15.9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0.5</v>
      </c>
      <c r="AT16" s="21">
        <v>25.7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4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4</v>
      </c>
      <c r="N17" s="20">
        <v>2.25</v>
      </c>
      <c r="O17" s="20">
        <v>4.05</v>
      </c>
      <c r="P17" s="20">
        <v>0</v>
      </c>
      <c r="Q17" s="20">
        <v>0</v>
      </c>
      <c r="R17" s="21">
        <v>6.3</v>
      </c>
      <c r="S17" s="20">
        <v>183</v>
      </c>
      <c r="T17" s="20">
        <v>147</v>
      </c>
      <c r="U17" s="20">
        <v>186</v>
      </c>
      <c r="V17" s="22">
        <v>14.4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0.5</v>
      </c>
      <c r="AT17" s="21">
        <v>25.2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8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8</v>
      </c>
      <c r="N18" s="20">
        <v>0.75</v>
      </c>
      <c r="O18" s="20">
        <v>1.35</v>
      </c>
      <c r="P18" s="20">
        <v>0</v>
      </c>
      <c r="Q18" s="20">
        <v>0</v>
      </c>
      <c r="R18" s="21">
        <v>2.1</v>
      </c>
      <c r="S18" s="20">
        <v>172</v>
      </c>
      <c r="T18" s="20">
        <v>388</v>
      </c>
      <c r="U18" s="20">
        <v>137</v>
      </c>
      <c r="V18" s="22">
        <v>42.300000000000004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0.5</v>
      </c>
      <c r="AT18" s="21">
        <v>52.9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106</v>
      </c>
      <c r="V19" s="22">
        <v>-10.600000000000001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-10.6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10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10</v>
      </c>
      <c r="N20" s="20">
        <v>5.7</v>
      </c>
      <c r="O20" s="20">
        <v>5.8500000000000005</v>
      </c>
      <c r="P20" s="20">
        <v>0</v>
      </c>
      <c r="Q20" s="20">
        <v>0</v>
      </c>
      <c r="R20" s="21">
        <v>11.55</v>
      </c>
      <c r="S20" s="20">
        <v>179</v>
      </c>
      <c r="T20" s="20">
        <v>63</v>
      </c>
      <c r="U20" s="20">
        <v>269</v>
      </c>
      <c r="V20" s="22">
        <v>-2.7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0.9</v>
      </c>
      <c r="AT20" s="21">
        <v>19.8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4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4</v>
      </c>
      <c r="N21" s="20">
        <v>0.6</v>
      </c>
      <c r="O21" s="20">
        <v>1.2</v>
      </c>
      <c r="P21" s="20">
        <v>0</v>
      </c>
      <c r="Q21" s="20">
        <v>0</v>
      </c>
      <c r="R21" s="21">
        <v>1.7999999999999998</v>
      </c>
      <c r="S21" s="20">
        <v>156</v>
      </c>
      <c r="T21" s="20">
        <v>157</v>
      </c>
      <c r="U21" s="20">
        <v>134</v>
      </c>
      <c r="V21" s="22">
        <v>17.900000000000002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23.7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8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8</v>
      </c>
      <c r="N22" s="20">
        <v>3.3000000000000003</v>
      </c>
      <c r="O22" s="20">
        <v>1.65</v>
      </c>
      <c r="P22" s="20">
        <v>0</v>
      </c>
      <c r="Q22" s="20">
        <v>0</v>
      </c>
      <c r="R22" s="21">
        <v>4.95</v>
      </c>
      <c r="S22" s="20">
        <v>142</v>
      </c>
      <c r="T22" s="20">
        <v>32</v>
      </c>
      <c r="U22" s="20">
        <v>142</v>
      </c>
      <c r="V22" s="22">
        <v>3.2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16.2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0.6</v>
      </c>
      <c r="O23" s="20">
        <v>0.6</v>
      </c>
      <c r="P23" s="20">
        <v>0</v>
      </c>
      <c r="Q23" s="20">
        <v>0</v>
      </c>
      <c r="R23" s="21">
        <v>1.2</v>
      </c>
      <c r="S23" s="20">
        <v>184</v>
      </c>
      <c r="T23" s="20">
        <v>180</v>
      </c>
      <c r="U23" s="20">
        <v>161</v>
      </c>
      <c r="V23" s="22">
        <v>20.3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21.5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6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6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261</v>
      </c>
      <c r="T24" s="20">
        <v>235</v>
      </c>
      <c r="U24" s="20">
        <v>246</v>
      </c>
      <c r="V24" s="22">
        <v>25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31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6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6</v>
      </c>
      <c r="N25" s="20">
        <v>4.05</v>
      </c>
      <c r="O25" s="20">
        <v>1.7999999999999998</v>
      </c>
      <c r="P25" s="20">
        <v>0</v>
      </c>
      <c r="Q25" s="20">
        <v>0</v>
      </c>
      <c r="R25" s="21">
        <v>5.85</v>
      </c>
      <c r="S25" s="20">
        <v>391</v>
      </c>
      <c r="T25" s="20">
        <v>413</v>
      </c>
      <c r="U25" s="20">
        <v>395</v>
      </c>
      <c r="V25" s="22">
        <v>40.900000000000006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0.9</v>
      </c>
      <c r="AT25" s="21">
        <v>53.7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3</v>
      </c>
      <c r="O26" s="20">
        <v>1.2</v>
      </c>
      <c r="P26" s="20">
        <v>0</v>
      </c>
      <c r="Q26" s="20">
        <v>0</v>
      </c>
      <c r="R26" s="21">
        <v>4.2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4.2</v>
      </c>
      <c r="AU26" s="2"/>
    </row>
    <row r="27" spans="1:47" ht="37.5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2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2</v>
      </c>
      <c r="N27" s="20">
        <v>1.8</v>
      </c>
      <c r="O27" s="20">
        <v>1.2</v>
      </c>
      <c r="P27" s="20">
        <v>0</v>
      </c>
      <c r="Q27" s="20">
        <v>0</v>
      </c>
      <c r="R27" s="21">
        <v>3</v>
      </c>
      <c r="S27" s="20">
        <v>296</v>
      </c>
      <c r="T27" s="20">
        <v>323</v>
      </c>
      <c r="U27" s="20">
        <v>292</v>
      </c>
      <c r="V27" s="22">
        <v>32.700000000000003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37.700000000000003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1.65</v>
      </c>
      <c r="O28" s="20">
        <v>1.7999999999999998</v>
      </c>
      <c r="P28" s="20">
        <v>0</v>
      </c>
      <c r="Q28" s="20">
        <v>0</v>
      </c>
      <c r="R28" s="21">
        <v>3.4499999999999997</v>
      </c>
      <c r="S28" s="20">
        <v>0</v>
      </c>
      <c r="T28" s="20">
        <v>57</v>
      </c>
      <c r="U28" s="20">
        <v>0</v>
      </c>
      <c r="V28" s="22">
        <v>5.7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9.1999999999999993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2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2</v>
      </c>
      <c r="N29" s="20">
        <v>5.2499999999999991</v>
      </c>
      <c r="O29" s="20">
        <v>0.6</v>
      </c>
      <c r="P29" s="20">
        <v>0</v>
      </c>
      <c r="Q29" s="20">
        <v>0</v>
      </c>
      <c r="R29" s="21">
        <v>5.8499999999999988</v>
      </c>
      <c r="S29" s="20">
        <v>130</v>
      </c>
      <c r="T29" s="20">
        <v>107</v>
      </c>
      <c r="U29" s="20">
        <v>111</v>
      </c>
      <c r="V29" s="22">
        <v>12.600000000000001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0.9</v>
      </c>
      <c r="AT29" s="21">
        <v>21.4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0</v>
      </c>
      <c r="AU30" s="2"/>
    </row>
    <row r="31" spans="1:47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0</v>
      </c>
      <c r="F31" s="18">
        <v>4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6</v>
      </c>
      <c r="N31" s="20">
        <v>4.2</v>
      </c>
      <c r="O31" s="20">
        <v>4.2</v>
      </c>
      <c r="P31" s="20">
        <v>0</v>
      </c>
      <c r="Q31" s="20">
        <v>0</v>
      </c>
      <c r="R31" s="21">
        <v>8.4</v>
      </c>
      <c r="S31" s="20">
        <v>65</v>
      </c>
      <c r="T31" s="20">
        <v>68</v>
      </c>
      <c r="U31" s="20">
        <v>91</v>
      </c>
      <c r="V31" s="22">
        <v>4.2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1.2</v>
      </c>
      <c r="AT31" s="21">
        <v>19.8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2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2</v>
      </c>
      <c r="N32" s="20">
        <v>1.2</v>
      </c>
      <c r="O32" s="20">
        <v>2.85</v>
      </c>
      <c r="P32" s="20">
        <v>0</v>
      </c>
      <c r="Q32" s="20">
        <v>0</v>
      </c>
      <c r="R32" s="21">
        <v>4.05</v>
      </c>
      <c r="S32" s="20">
        <v>188</v>
      </c>
      <c r="T32" s="20">
        <v>39</v>
      </c>
      <c r="U32" s="20">
        <v>188</v>
      </c>
      <c r="V32" s="22">
        <v>3.9000000000000004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0.5</v>
      </c>
      <c r="AT32" s="21">
        <v>10.5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2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2</v>
      </c>
      <c r="N33" s="20">
        <v>11.249999999999996</v>
      </c>
      <c r="O33" s="20">
        <v>4.05</v>
      </c>
      <c r="P33" s="20">
        <v>0</v>
      </c>
      <c r="Q33" s="20">
        <v>0</v>
      </c>
      <c r="R33" s="21">
        <v>15.299999999999997</v>
      </c>
      <c r="S33" s="20">
        <v>244</v>
      </c>
      <c r="T33" s="20">
        <v>95</v>
      </c>
      <c r="U33" s="20">
        <v>273</v>
      </c>
      <c r="V33" s="22">
        <v>6.6000000000000005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0.5</v>
      </c>
      <c r="AT33" s="21">
        <v>24.4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1.7999999999999998</v>
      </c>
      <c r="O34" s="20">
        <v>1.65</v>
      </c>
      <c r="P34" s="20">
        <v>0</v>
      </c>
      <c r="Q34" s="20">
        <v>0</v>
      </c>
      <c r="R34" s="21">
        <v>3.4499999999999997</v>
      </c>
      <c r="S34" s="20">
        <v>169</v>
      </c>
      <c r="T34" s="20">
        <v>217</v>
      </c>
      <c r="U34" s="20">
        <v>175</v>
      </c>
      <c r="V34" s="22">
        <v>21.1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24.6</v>
      </c>
      <c r="AU34" s="2"/>
    </row>
    <row r="35" spans="1:47" ht="37.5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2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2</v>
      </c>
      <c r="N35" s="20">
        <v>4.2</v>
      </c>
      <c r="O35" s="20">
        <v>1.2</v>
      </c>
      <c r="P35" s="20">
        <v>0</v>
      </c>
      <c r="Q35" s="20">
        <v>0</v>
      </c>
      <c r="R35" s="21">
        <v>5.4</v>
      </c>
      <c r="S35" s="20">
        <v>168</v>
      </c>
      <c r="T35" s="20">
        <v>135</v>
      </c>
      <c r="U35" s="20">
        <v>152</v>
      </c>
      <c r="V35" s="22">
        <v>15.100000000000001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0.5</v>
      </c>
      <c r="AT35" s="21">
        <v>23</v>
      </c>
      <c r="AU35" s="2"/>
    </row>
    <row r="36" spans="1:47" x14ac:dyDescent="0.3">
      <c r="A36" s="14">
        <f>IF(D36="","",SUBTOTAL(3,$D$14:D36))</f>
        <v>23</v>
      </c>
      <c r="B36" s="23" t="s">
        <v>97</v>
      </c>
      <c r="C36" s="16" t="s">
        <v>53</v>
      </c>
      <c r="D36" s="24" t="s">
        <v>98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99</v>
      </c>
      <c r="C37" s="25" t="s">
        <v>53</v>
      </c>
      <c r="D37" s="25" t="s">
        <v>100</v>
      </c>
      <c r="E37" s="18">
        <v>2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2</v>
      </c>
      <c r="N37" s="20">
        <v>3.75</v>
      </c>
      <c r="O37" s="20">
        <v>2.4</v>
      </c>
      <c r="P37" s="20">
        <v>0</v>
      </c>
      <c r="Q37" s="20">
        <v>0</v>
      </c>
      <c r="R37" s="21">
        <v>6.15</v>
      </c>
      <c r="S37" s="20">
        <v>170</v>
      </c>
      <c r="T37" s="20">
        <v>282</v>
      </c>
      <c r="U37" s="20">
        <v>193</v>
      </c>
      <c r="V37" s="22">
        <v>25.900000000000002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</v>
      </c>
      <c r="AT37" s="21">
        <v>34.1</v>
      </c>
      <c r="AU37" s="2"/>
    </row>
    <row r="38" spans="1:47" x14ac:dyDescent="0.3">
      <c r="A38" s="14">
        <f>IF(D38="","",SUBTOTAL(3,$D$14:D38))</f>
        <v>25</v>
      </c>
      <c r="B38" s="15" t="s">
        <v>101</v>
      </c>
      <c r="C38" s="16" t="s">
        <v>53</v>
      </c>
      <c r="D38" s="17" t="s">
        <v>102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0</v>
      </c>
      <c r="O38" s="20">
        <v>0</v>
      </c>
      <c r="P38" s="20">
        <v>0</v>
      </c>
      <c r="Q38" s="20">
        <v>0</v>
      </c>
      <c r="R38" s="21">
        <v>0</v>
      </c>
      <c r="S38" s="20">
        <v>0</v>
      </c>
      <c r="T38" s="20">
        <v>0</v>
      </c>
      <c r="U38" s="20">
        <v>0</v>
      </c>
      <c r="V38" s="22">
        <v>0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0</v>
      </c>
      <c r="AU38" s="2"/>
    </row>
    <row r="39" spans="1:47" x14ac:dyDescent="0.3">
      <c r="A39" s="14">
        <f>IF(D39="","",SUBTOTAL(3,$D$14:D39))</f>
        <v>26</v>
      </c>
      <c r="B39" s="23" t="s">
        <v>103</v>
      </c>
      <c r="C39" s="16" t="s">
        <v>53</v>
      </c>
      <c r="D39" s="24" t="s">
        <v>104</v>
      </c>
      <c r="E39" s="18">
        <v>8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8</v>
      </c>
      <c r="N39" s="20">
        <v>2.85</v>
      </c>
      <c r="O39" s="20">
        <v>0.6</v>
      </c>
      <c r="P39" s="20">
        <v>0</v>
      </c>
      <c r="Q39" s="20">
        <v>0</v>
      </c>
      <c r="R39" s="21">
        <v>3.45</v>
      </c>
      <c r="S39" s="20">
        <v>266</v>
      </c>
      <c r="T39" s="20">
        <v>290</v>
      </c>
      <c r="U39" s="20">
        <v>159</v>
      </c>
      <c r="V39" s="22">
        <v>39.700000000000003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0.3</v>
      </c>
      <c r="AT39" s="21">
        <v>51.5</v>
      </c>
      <c r="AU39" s="2"/>
    </row>
    <row r="40" spans="1:47" x14ac:dyDescent="0.3">
      <c r="A40" s="14">
        <f>IF(D40="","",SUBTOTAL(3,$D$14:D40))</f>
        <v>27</v>
      </c>
      <c r="B40" s="15" t="s">
        <v>105</v>
      </c>
      <c r="C40" s="16" t="s">
        <v>53</v>
      </c>
      <c r="D40" s="17" t="s">
        <v>106</v>
      </c>
      <c r="E40" s="18">
        <v>4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4</v>
      </c>
      <c r="N40" s="20">
        <v>0.6</v>
      </c>
      <c r="O40" s="20">
        <v>0.6</v>
      </c>
      <c r="P40" s="20">
        <v>0</v>
      </c>
      <c r="Q40" s="20">
        <v>0</v>
      </c>
      <c r="R40" s="21">
        <v>1.2</v>
      </c>
      <c r="S40" s="20">
        <v>91</v>
      </c>
      <c r="T40" s="20">
        <v>118</v>
      </c>
      <c r="U40" s="20">
        <v>91</v>
      </c>
      <c r="V40" s="22">
        <v>11.8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0</v>
      </c>
      <c r="AC40" s="20">
        <v>0</v>
      </c>
      <c r="AD40" s="22">
        <v>0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17</v>
      </c>
      <c r="AU40" s="2"/>
    </row>
    <row r="41" spans="1:47" x14ac:dyDescent="0.3">
      <c r="A41" s="14">
        <f>IF(D41="","",SUBTOTAL(3,$D$14:D41))</f>
        <v>28</v>
      </c>
      <c r="B41" s="15" t="s">
        <v>107</v>
      </c>
      <c r="C41" s="16" t="s">
        <v>53</v>
      </c>
      <c r="D41" s="17" t="s">
        <v>108</v>
      </c>
      <c r="E41" s="18">
        <v>4</v>
      </c>
      <c r="F41" s="18">
        <v>4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10</v>
      </c>
      <c r="N41" s="20">
        <v>3.45</v>
      </c>
      <c r="O41" s="20">
        <v>1.7999999999999998</v>
      </c>
      <c r="P41" s="20">
        <v>0</v>
      </c>
      <c r="Q41" s="20">
        <v>0</v>
      </c>
      <c r="R41" s="21">
        <v>5.25</v>
      </c>
      <c r="S41" s="20">
        <v>156</v>
      </c>
      <c r="T41" s="20">
        <v>122</v>
      </c>
      <c r="U41" s="20">
        <v>144</v>
      </c>
      <c r="V41" s="22">
        <v>13.4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28.7</v>
      </c>
      <c r="AU41" s="2"/>
    </row>
    <row r="42" spans="1:47" x14ac:dyDescent="0.3">
      <c r="A42" s="14">
        <f>IF(D42="","",SUBTOTAL(3,$D$14:D42))</f>
        <v>29</v>
      </c>
      <c r="B42" s="15" t="s">
        <v>109</v>
      </c>
      <c r="C42" s="16" t="s">
        <v>53</v>
      </c>
      <c r="D42" s="17" t="s">
        <v>110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3.1500000000000004</v>
      </c>
      <c r="O42" s="20">
        <v>4.5</v>
      </c>
      <c r="P42" s="20">
        <v>0</v>
      </c>
      <c r="Q42" s="20">
        <v>0</v>
      </c>
      <c r="R42" s="21">
        <v>7.65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1.7</v>
      </c>
      <c r="AT42" s="21">
        <v>9.4</v>
      </c>
      <c r="AU42" s="2"/>
    </row>
    <row r="43" spans="1:47" x14ac:dyDescent="0.3">
      <c r="A43" s="14">
        <f>IF(D43="","",SUBTOTAL(3,$D$14:D43))</f>
        <v>30</v>
      </c>
      <c r="B43" s="15" t="s">
        <v>111</v>
      </c>
      <c r="C43" s="16" t="s">
        <v>53</v>
      </c>
      <c r="D43" s="17" t="s">
        <v>112</v>
      </c>
      <c r="E43" s="18">
        <v>4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4</v>
      </c>
      <c r="N43" s="20">
        <v>6.3</v>
      </c>
      <c r="O43" s="20">
        <v>3.45</v>
      </c>
      <c r="P43" s="20">
        <v>0</v>
      </c>
      <c r="Q43" s="20">
        <v>0</v>
      </c>
      <c r="R43" s="21">
        <v>9.75</v>
      </c>
      <c r="S43" s="20">
        <v>138</v>
      </c>
      <c r="T43" s="20">
        <v>187</v>
      </c>
      <c r="U43" s="20">
        <v>131</v>
      </c>
      <c r="V43" s="22">
        <v>19.400000000000002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33.200000000000003</v>
      </c>
      <c r="AU43" s="2"/>
    </row>
    <row r="44" spans="1:47" x14ac:dyDescent="0.3">
      <c r="A44" s="14">
        <f>IF(D44="","",SUBTOTAL(3,$D$14:D44))</f>
        <v>31</v>
      </c>
      <c r="B44" s="15" t="s">
        <v>113</v>
      </c>
      <c r="C44" s="16" t="s">
        <v>53</v>
      </c>
      <c r="D44" s="17" t="s">
        <v>114</v>
      </c>
      <c r="E44" s="18">
        <v>6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6</v>
      </c>
      <c r="N44" s="20">
        <v>3.45</v>
      </c>
      <c r="O44" s="20">
        <v>3.3000000000000003</v>
      </c>
      <c r="P44" s="20">
        <v>0</v>
      </c>
      <c r="Q44" s="20">
        <v>0</v>
      </c>
      <c r="R44" s="21">
        <v>6.75</v>
      </c>
      <c r="S44" s="20">
        <v>133</v>
      </c>
      <c r="T44" s="20">
        <v>123</v>
      </c>
      <c r="U44" s="20">
        <v>141</v>
      </c>
      <c r="V44" s="22">
        <v>11.5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0.9</v>
      </c>
      <c r="AT44" s="21">
        <v>25.2</v>
      </c>
      <c r="AU44" s="2"/>
    </row>
    <row r="45" spans="1:47" x14ac:dyDescent="0.3">
      <c r="A45" s="14">
        <f>IF(D45="","",SUBTOTAL(3,$D$14:D45))</f>
        <v>32</v>
      </c>
      <c r="B45" s="15" t="s">
        <v>115</v>
      </c>
      <c r="C45" s="16" t="s">
        <v>53</v>
      </c>
      <c r="D45" s="17" t="s">
        <v>116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1.7999999999999998</v>
      </c>
      <c r="O45" s="20">
        <v>2.4</v>
      </c>
      <c r="P45" s="20">
        <v>0</v>
      </c>
      <c r="Q45" s="20">
        <v>0</v>
      </c>
      <c r="R45" s="21">
        <v>4.1999999999999993</v>
      </c>
      <c r="S45" s="20">
        <v>72</v>
      </c>
      <c r="T45" s="20">
        <v>53</v>
      </c>
      <c r="U45" s="20">
        <v>68</v>
      </c>
      <c r="V45" s="22">
        <v>5.7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1.4</v>
      </c>
      <c r="AT45" s="21">
        <v>11.3</v>
      </c>
      <c r="AU45" s="2"/>
    </row>
    <row r="46" spans="1:47" x14ac:dyDescent="0.3">
      <c r="A46" s="14">
        <f>IF(D46="","",SUBTOTAL(3,$D$14:D46))</f>
        <v>33</v>
      </c>
      <c r="B46" s="15" t="s">
        <v>117</v>
      </c>
      <c r="C46" s="16" t="s">
        <v>53</v>
      </c>
      <c r="D46" s="17" t="s">
        <v>118</v>
      </c>
      <c r="E46" s="18">
        <v>4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4</v>
      </c>
      <c r="N46" s="20">
        <v>1.05</v>
      </c>
      <c r="O46" s="20">
        <v>0.45</v>
      </c>
      <c r="P46" s="20">
        <v>0</v>
      </c>
      <c r="Q46" s="20">
        <v>0</v>
      </c>
      <c r="R46" s="21">
        <v>1.5</v>
      </c>
      <c r="S46" s="20">
        <v>0</v>
      </c>
      <c r="T46" s="20">
        <v>16</v>
      </c>
      <c r="U46" s="20">
        <v>76</v>
      </c>
      <c r="V46" s="22">
        <v>-6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0.5</v>
      </c>
      <c r="AT46" s="21">
        <v>0</v>
      </c>
      <c r="AU46" s="2"/>
    </row>
    <row r="47" spans="1:47" x14ac:dyDescent="0.3">
      <c r="A47" s="14">
        <f>IF(D47="","",SUBTOTAL(3,$D$14:D47))</f>
        <v>34</v>
      </c>
      <c r="B47" s="15" t="s">
        <v>119</v>
      </c>
      <c r="C47" s="16" t="s">
        <v>53</v>
      </c>
      <c r="D47" s="17" t="s">
        <v>120</v>
      </c>
      <c r="E47" s="18">
        <v>4</v>
      </c>
      <c r="F47" s="18">
        <v>4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10</v>
      </c>
      <c r="N47" s="20">
        <v>3.3000000000000003</v>
      </c>
      <c r="O47" s="20">
        <v>4.0500000000000007</v>
      </c>
      <c r="P47" s="20">
        <v>0</v>
      </c>
      <c r="Q47" s="20">
        <v>0</v>
      </c>
      <c r="R47" s="21">
        <v>7.3500000000000014</v>
      </c>
      <c r="S47" s="20">
        <v>238</v>
      </c>
      <c r="T47" s="20">
        <v>281</v>
      </c>
      <c r="U47" s="20">
        <v>217</v>
      </c>
      <c r="V47" s="22">
        <v>30.200000000000003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0.9</v>
      </c>
      <c r="AT47" s="21">
        <v>48.5</v>
      </c>
      <c r="AU47" s="2"/>
    </row>
    <row r="48" spans="1:47" ht="37.5" x14ac:dyDescent="0.3">
      <c r="A48" s="14">
        <f>IF(D48="","",SUBTOTAL(3,$D$14:D48))</f>
        <v>35</v>
      </c>
      <c r="B48" s="15" t="s">
        <v>121</v>
      </c>
      <c r="C48" s="16" t="s">
        <v>53</v>
      </c>
      <c r="D48" s="17" t="s">
        <v>122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123</v>
      </c>
      <c r="C49" s="16" t="s">
        <v>53</v>
      </c>
      <c r="D49" s="17" t="s">
        <v>124</v>
      </c>
      <c r="E49" s="18">
        <v>2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2</v>
      </c>
      <c r="N49" s="20">
        <v>5.3999999999999995</v>
      </c>
      <c r="O49" s="20">
        <v>4.5</v>
      </c>
      <c r="P49" s="20">
        <v>0</v>
      </c>
      <c r="Q49" s="20">
        <v>0</v>
      </c>
      <c r="R49" s="21">
        <v>9.8999999999999986</v>
      </c>
      <c r="S49" s="20">
        <v>123</v>
      </c>
      <c r="T49" s="20">
        <v>216</v>
      </c>
      <c r="U49" s="20">
        <v>148</v>
      </c>
      <c r="V49" s="22">
        <v>19.100000000000001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0.9</v>
      </c>
      <c r="AT49" s="21">
        <v>31.9</v>
      </c>
      <c r="AU49" s="2"/>
    </row>
    <row r="50" spans="1:47" x14ac:dyDescent="0.3">
      <c r="A50" s="14">
        <f>IF(D50="","",SUBTOTAL(3,$D$14:D50))</f>
        <v>37</v>
      </c>
      <c r="B50" s="15" t="s">
        <v>125</v>
      </c>
      <c r="C50" s="16" t="s">
        <v>53</v>
      </c>
      <c r="D50" s="17" t="s">
        <v>126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20">
        <v>0</v>
      </c>
      <c r="P50" s="20">
        <v>0</v>
      </c>
      <c r="Q50" s="20">
        <v>0</v>
      </c>
      <c r="R50" s="21">
        <v>0</v>
      </c>
      <c r="S50" s="20">
        <v>0</v>
      </c>
      <c r="T50" s="20">
        <v>0</v>
      </c>
      <c r="U50" s="20">
        <v>0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0</v>
      </c>
      <c r="AU50" s="2"/>
    </row>
    <row r="51" spans="1:47" x14ac:dyDescent="0.3">
      <c r="A51" s="14">
        <f>IF(D51="","",SUBTOTAL(3,$D$14:D51))</f>
        <v>38</v>
      </c>
      <c r="B51" s="15" t="s">
        <v>127</v>
      </c>
      <c r="C51" s="16" t="s">
        <v>53</v>
      </c>
      <c r="D51" s="17" t="s">
        <v>128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0</v>
      </c>
      <c r="N51" s="20">
        <v>0</v>
      </c>
      <c r="O51" s="20">
        <v>0</v>
      </c>
      <c r="P51" s="20">
        <v>0</v>
      </c>
      <c r="Q51" s="20">
        <v>0</v>
      </c>
      <c r="R51" s="21">
        <v>0</v>
      </c>
      <c r="S51" s="20">
        <v>0</v>
      </c>
      <c r="T51" s="20">
        <v>0</v>
      </c>
      <c r="U51" s="20">
        <v>0</v>
      </c>
      <c r="V51" s="22">
        <v>0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</v>
      </c>
      <c r="AT51" s="21">
        <v>0</v>
      </c>
      <c r="AU51" s="2"/>
    </row>
    <row r="52" spans="1:47" x14ac:dyDescent="0.3">
      <c r="A52" s="14">
        <f>IF(D52="","",SUBTOTAL(3,$D$14:D52))</f>
        <v>39</v>
      </c>
      <c r="B52" s="15" t="s">
        <v>129</v>
      </c>
      <c r="C52" s="16" t="s">
        <v>53</v>
      </c>
      <c r="D52" s="17" t="s">
        <v>130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0</v>
      </c>
      <c r="O52" s="20">
        <v>0</v>
      </c>
      <c r="P52" s="20">
        <v>0</v>
      </c>
      <c r="Q52" s="20">
        <v>0</v>
      </c>
      <c r="R52" s="21">
        <v>0</v>
      </c>
      <c r="S52" s="20">
        <v>0</v>
      </c>
      <c r="T52" s="20">
        <v>0</v>
      </c>
      <c r="U52" s="20">
        <v>0</v>
      </c>
      <c r="V52" s="22">
        <v>0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0</v>
      </c>
      <c r="AU52" s="2"/>
    </row>
    <row r="53" spans="1:47" x14ac:dyDescent="0.3">
      <c r="A53" s="14">
        <f>IF(D53="","",SUBTOTAL(3,$D$14:D53))</f>
        <v>40</v>
      </c>
      <c r="B53" s="15" t="s">
        <v>131</v>
      </c>
      <c r="C53" s="16" t="s">
        <v>53</v>
      </c>
      <c r="D53" s="17" t="s">
        <v>132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>
        <f>IF(D54="","",SUBTOTAL(3,$D$14:D54))</f>
        <v>41</v>
      </c>
      <c r="B54" s="15" t="s">
        <v>133</v>
      </c>
      <c r="C54" s="16" t="s">
        <v>53</v>
      </c>
      <c r="D54" s="17" t="s">
        <v>134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0</v>
      </c>
      <c r="N54" s="20">
        <v>0</v>
      </c>
      <c r="O54" s="20">
        <v>0</v>
      </c>
      <c r="P54" s="20">
        <v>0</v>
      </c>
      <c r="Q54" s="20">
        <v>0</v>
      </c>
      <c r="R54" s="21">
        <v>0</v>
      </c>
      <c r="S54" s="20">
        <v>0</v>
      </c>
      <c r="T54" s="20">
        <v>0</v>
      </c>
      <c r="U54" s="20">
        <v>0</v>
      </c>
      <c r="V54" s="22">
        <v>0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0</v>
      </c>
      <c r="AU54" s="2"/>
    </row>
    <row r="55" spans="1:47" x14ac:dyDescent="0.3">
      <c r="A55" s="14">
        <f>IF(D55="","",SUBTOTAL(3,$D$14:D55))</f>
        <v>42</v>
      </c>
      <c r="B55" s="15" t="s">
        <v>135</v>
      </c>
      <c r="C55" s="16" t="s">
        <v>53</v>
      </c>
      <c r="D55" s="17" t="s">
        <v>136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5.6999999999999993</v>
      </c>
      <c r="O55" s="20">
        <v>5.2499999999999991</v>
      </c>
      <c r="P55" s="20">
        <v>0</v>
      </c>
      <c r="Q55" s="20">
        <v>0</v>
      </c>
      <c r="R55" s="21">
        <v>10.95</v>
      </c>
      <c r="S55" s="20">
        <v>81</v>
      </c>
      <c r="T55" s="20">
        <v>70</v>
      </c>
      <c r="U55" s="20">
        <v>58</v>
      </c>
      <c r="V55" s="22">
        <v>9.3000000000000007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0.9</v>
      </c>
      <c r="AT55" s="21">
        <v>21.2</v>
      </c>
      <c r="AU55" s="2"/>
    </row>
    <row r="56" spans="1:47" x14ac:dyDescent="0.3">
      <c r="A56" s="14">
        <f>IF(D56="","",SUBTOTAL(3,$D$14:D56))</f>
        <v>43</v>
      </c>
      <c r="B56" s="15" t="s">
        <v>137</v>
      </c>
      <c r="C56" s="16" t="s">
        <v>53</v>
      </c>
      <c r="D56" s="17" t="s">
        <v>138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0</v>
      </c>
      <c r="T56" s="20">
        <v>0</v>
      </c>
      <c r="U56" s="20">
        <v>0</v>
      </c>
      <c r="V56" s="22">
        <v>0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0</v>
      </c>
      <c r="AU56" s="2"/>
    </row>
    <row r="57" spans="1:47" x14ac:dyDescent="0.3">
      <c r="A57" s="14">
        <f>IF(D57="","",SUBTOTAL(3,$D$14:D57))</f>
        <v>44</v>
      </c>
      <c r="B57" s="15" t="s">
        <v>139</v>
      </c>
      <c r="C57" s="16" t="s">
        <v>53</v>
      </c>
      <c r="D57" s="17" t="s">
        <v>140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0</v>
      </c>
      <c r="O57" s="20">
        <v>0</v>
      </c>
      <c r="P57" s="20">
        <v>0</v>
      </c>
      <c r="Q57" s="20">
        <v>0</v>
      </c>
      <c r="R57" s="21">
        <v>0</v>
      </c>
      <c r="S57" s="20">
        <v>0</v>
      </c>
      <c r="T57" s="20">
        <v>0</v>
      </c>
      <c r="U57" s="20">
        <v>0</v>
      </c>
      <c r="V57" s="22">
        <v>0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0</v>
      </c>
      <c r="AU57" s="2"/>
    </row>
    <row r="58" spans="1:47" x14ac:dyDescent="0.3">
      <c r="A58" s="14">
        <f>IF(D58="","",SUBTOTAL(3,$D$14:D58))</f>
        <v>45</v>
      </c>
      <c r="B58" s="15" t="s">
        <v>141</v>
      </c>
      <c r="C58" s="16" t="s">
        <v>53</v>
      </c>
      <c r="D58" s="17" t="s">
        <v>142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0.6</v>
      </c>
      <c r="O58" s="20">
        <v>0.6</v>
      </c>
      <c r="P58" s="20">
        <v>0</v>
      </c>
      <c r="Q58" s="20">
        <v>0</v>
      </c>
      <c r="R58" s="21">
        <v>1.2</v>
      </c>
      <c r="S58" s="20">
        <v>69</v>
      </c>
      <c r="T58" s="20">
        <v>104</v>
      </c>
      <c r="U58" s="20">
        <v>78</v>
      </c>
      <c r="V58" s="22">
        <v>9.5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0.5</v>
      </c>
      <c r="AT58" s="21">
        <v>11.2</v>
      </c>
      <c r="AU58" s="2"/>
    </row>
    <row r="59" spans="1:47" x14ac:dyDescent="0.3">
      <c r="A59" s="14">
        <f>IF(D59="","",SUBTOTAL(3,$D$14:D59))</f>
        <v>46</v>
      </c>
      <c r="B59" s="15" t="s">
        <v>143</v>
      </c>
      <c r="C59" s="16" t="s">
        <v>53</v>
      </c>
      <c r="D59" s="17" t="s">
        <v>144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9">
        <v>0</v>
      </c>
      <c r="N59" s="20">
        <v>0</v>
      </c>
      <c r="O59" s="20">
        <v>0</v>
      </c>
      <c r="P59" s="20">
        <v>0</v>
      </c>
      <c r="Q59" s="20">
        <v>0</v>
      </c>
      <c r="R59" s="21">
        <v>0</v>
      </c>
      <c r="S59" s="20">
        <v>0</v>
      </c>
      <c r="T59" s="20">
        <v>0</v>
      </c>
      <c r="U59" s="20">
        <v>0</v>
      </c>
      <c r="V59" s="22">
        <v>0</v>
      </c>
      <c r="W59" s="20">
        <v>0</v>
      </c>
      <c r="X59" s="20">
        <v>0</v>
      </c>
      <c r="Y59" s="20">
        <v>0</v>
      </c>
      <c r="Z59" s="22">
        <v>0</v>
      </c>
      <c r="AA59" s="20">
        <v>0</v>
      </c>
      <c r="AB59" s="20">
        <v>0</v>
      </c>
      <c r="AC59" s="20">
        <v>0</v>
      </c>
      <c r="AD59" s="22">
        <v>0</v>
      </c>
      <c r="AE59" s="20">
        <v>0</v>
      </c>
      <c r="AF59" s="20">
        <v>0</v>
      </c>
      <c r="AG59" s="20">
        <v>0</v>
      </c>
      <c r="AH59" s="22">
        <v>0</v>
      </c>
      <c r="AI59" s="20">
        <v>0</v>
      </c>
      <c r="AJ59" s="20">
        <v>0</v>
      </c>
      <c r="AK59" s="22">
        <v>0</v>
      </c>
      <c r="AL59" s="20">
        <v>0</v>
      </c>
      <c r="AM59" s="20">
        <v>0</v>
      </c>
      <c r="AN59" s="22">
        <v>0</v>
      </c>
      <c r="AO59" s="20">
        <v>0</v>
      </c>
      <c r="AP59" s="20">
        <v>0</v>
      </c>
      <c r="AQ59" s="22">
        <v>0</v>
      </c>
      <c r="AR59" s="22">
        <v>0</v>
      </c>
      <c r="AS59" s="22">
        <v>0</v>
      </c>
      <c r="AT59" s="21">
        <v>0</v>
      </c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100</v>
      </c>
      <c r="F553" s="5">
        <f t="shared" si="11"/>
        <v>12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118</v>
      </c>
      <c r="N553" s="5">
        <f t="shared" si="11"/>
        <v>96.75</v>
      </c>
      <c r="O553" s="5">
        <f t="shared" si="11"/>
        <v>74.699999999999989</v>
      </c>
      <c r="P553" s="5">
        <f t="shared" si="11"/>
        <v>0</v>
      </c>
      <c r="Q553" s="5">
        <f t="shared" si="11"/>
        <v>0</v>
      </c>
      <c r="R553" s="5">
        <f t="shared" si="11"/>
        <v>171.45</v>
      </c>
      <c r="S553" s="5">
        <f t="shared" si="11"/>
        <v>4744</v>
      </c>
      <c r="T553" s="5">
        <f t="shared" si="11"/>
        <v>4744</v>
      </c>
      <c r="U553" s="5"/>
      <c r="V553" s="5">
        <f>SUBTOTAL(9,V12:V552)</f>
        <v>464.7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14.900000000000002</v>
      </c>
      <c r="AT553" s="5">
        <f t="shared" si="12"/>
        <v>769.80000000000018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</mergeCells>
  <conditionalFormatting sqref="AE553:AK1048576 L553:V1048576 AE13:AF13 AH13:AK13 L11:V13 AE11:AK12 F14:F552 G11:K1048576 E11:E1048576 L14:AN552 AO11:AT1048576">
    <cfRule type="cellIs" dxfId="39" priority="10" stopIfTrue="1" operator="lessThan">
      <formula>0</formula>
    </cfRule>
  </conditionalFormatting>
  <conditionalFormatting sqref="E10:AT10">
    <cfRule type="cellIs" dxfId="38" priority="9" stopIfTrue="1" operator="lessThan">
      <formula>0</formula>
    </cfRule>
  </conditionalFormatting>
  <conditionalFormatting sqref="F11:F13 F553:F1048576">
    <cfRule type="cellIs" dxfId="37" priority="8" stopIfTrue="1" operator="lessThan">
      <formula>0</formula>
    </cfRule>
  </conditionalFormatting>
  <conditionalFormatting sqref="AA553:AD1048576 AA13:AB13 AD13 AA11:AD12">
    <cfRule type="cellIs" dxfId="36" priority="7" stopIfTrue="1" operator="lessThan">
      <formula>0</formula>
    </cfRule>
  </conditionalFormatting>
  <conditionalFormatting sqref="W553:Z1048576 W13:X13 Z13 W11:Z12">
    <cfRule type="cellIs" dxfId="35" priority="6" stopIfTrue="1" operator="lessThan">
      <formula>0</formula>
    </cfRule>
  </conditionalFormatting>
  <conditionalFormatting sqref="AL553:AN1048576 AL11:AN11 AL13:AN13">
    <cfRule type="cellIs" dxfId="34" priority="5" stopIfTrue="1" operator="lessThan">
      <formula>0</formula>
    </cfRule>
  </conditionalFormatting>
  <conditionalFormatting sqref="AL12:AN12">
    <cfRule type="cellIs" dxfId="33" priority="4" stopIfTrue="1" operator="lessThan">
      <formula>0</formula>
    </cfRule>
  </conditionalFormatting>
  <conditionalFormatting sqref="Y13">
    <cfRule type="cellIs" dxfId="32" priority="3" stopIfTrue="1" operator="lessThan">
      <formula>0</formula>
    </cfRule>
  </conditionalFormatting>
  <conditionalFormatting sqref="AC13">
    <cfRule type="cellIs" dxfId="31" priority="2" stopIfTrue="1" operator="lessThan">
      <formula>0</formula>
    </cfRule>
  </conditionalFormatting>
  <conditionalFormatting sqref="AG13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0" t="s">
        <v>43</v>
      </c>
      <c r="B1" s="50"/>
      <c r="C1" s="50"/>
      <c r="D1" s="50"/>
      <c r="E1" s="50"/>
      <c r="F1" s="50"/>
      <c r="G1" s="50"/>
      <c r="AG1" s="51" t="s">
        <v>46</v>
      </c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</row>
    <row r="2" spans="1:47" ht="20.25" x14ac:dyDescent="0.3">
      <c r="A2" s="51" t="s">
        <v>44</v>
      </c>
      <c r="B2" s="51"/>
      <c r="C2" s="51"/>
      <c r="D2" s="51"/>
      <c r="E2" s="51"/>
      <c r="F2" s="51"/>
      <c r="G2" s="51"/>
      <c r="AG2" s="51" t="s">
        <v>47</v>
      </c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</row>
    <row r="3" spans="1:47" ht="20.25" x14ac:dyDescent="0.3">
      <c r="A3" s="51" t="s">
        <v>45</v>
      </c>
      <c r="B3" s="51"/>
      <c r="C3" s="51"/>
      <c r="D3" s="51"/>
      <c r="E3" s="51"/>
      <c r="F3" s="51"/>
      <c r="G3" s="51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3" t="s">
        <v>50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</row>
    <row r="6" spans="1:47" x14ac:dyDescent="0.3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</row>
    <row r="7" spans="1:47" x14ac:dyDescent="0.3">
      <c r="A7" s="53" t="s">
        <v>145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</row>
    <row r="8" spans="1:47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100</v>
      </c>
      <c r="F10" s="4">
        <f t="shared" si="0"/>
        <v>4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106</v>
      </c>
      <c r="N10" s="4">
        <f t="shared" si="0"/>
        <v>71.625</v>
      </c>
      <c r="O10" s="4">
        <f t="shared" si="0"/>
        <v>74.025000000000006</v>
      </c>
      <c r="P10" s="4">
        <f t="shared" si="0"/>
        <v>0</v>
      </c>
      <c r="Q10" s="4">
        <f t="shared" si="0"/>
        <v>0</v>
      </c>
      <c r="R10" s="4">
        <f t="shared" si="0"/>
        <v>145.64999999999995</v>
      </c>
      <c r="S10" s="4">
        <f t="shared" si="0"/>
        <v>4714</v>
      </c>
      <c r="T10" s="4">
        <f t="shared" si="0"/>
        <v>4707</v>
      </c>
      <c r="U10" s="4">
        <f t="shared" si="0"/>
        <v>4710</v>
      </c>
      <c r="V10" s="4">
        <f t="shared" si="0"/>
        <v>471.1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1</v>
      </c>
      <c r="AB10" s="4">
        <f t="shared" si="0"/>
        <v>0</v>
      </c>
      <c r="AC10" s="4">
        <f t="shared" si="0"/>
        <v>1</v>
      </c>
      <c r="AD10" s="4">
        <f t="shared" si="0"/>
        <v>0</v>
      </c>
      <c r="AE10" s="4">
        <f t="shared" si="0"/>
        <v>68</v>
      </c>
      <c r="AF10" s="4">
        <f t="shared" si="0"/>
        <v>57</v>
      </c>
      <c r="AG10" s="4">
        <f t="shared" si="0"/>
        <v>68</v>
      </c>
      <c r="AH10" s="4">
        <f t="shared" si="0"/>
        <v>11.400000000000002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13.600000000000001</v>
      </c>
      <c r="AT10" s="4">
        <f t="shared" si="0"/>
        <v>748.19999999999993</v>
      </c>
    </row>
    <row r="11" spans="1:47" s="7" customFormat="1" x14ac:dyDescent="0.25">
      <c r="A11" s="54" t="s">
        <v>0</v>
      </c>
      <c r="B11" s="55" t="s">
        <v>1</v>
      </c>
      <c r="C11" s="56" t="s">
        <v>2</v>
      </c>
      <c r="D11" s="57" t="s">
        <v>3</v>
      </c>
      <c r="E11" s="55" t="s">
        <v>4</v>
      </c>
      <c r="F11" s="55"/>
      <c r="G11" s="55"/>
      <c r="H11" s="55"/>
      <c r="I11" s="55"/>
      <c r="J11" s="55"/>
      <c r="K11" s="55"/>
      <c r="L11" s="55"/>
      <c r="M11" s="55"/>
      <c r="N11" s="55" t="s">
        <v>5</v>
      </c>
      <c r="O11" s="55"/>
      <c r="P11" s="55"/>
      <c r="Q11" s="55"/>
      <c r="R11" s="55"/>
      <c r="S11" s="55" t="s">
        <v>6</v>
      </c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 t="s">
        <v>7</v>
      </c>
      <c r="AJ11" s="55"/>
      <c r="AK11" s="55"/>
      <c r="AL11" s="55"/>
      <c r="AM11" s="55"/>
      <c r="AN11" s="55"/>
      <c r="AO11" s="55"/>
      <c r="AP11" s="55"/>
      <c r="AQ11" s="55"/>
      <c r="AR11" s="58" t="s">
        <v>8</v>
      </c>
      <c r="AS11" s="58" t="s">
        <v>9</v>
      </c>
      <c r="AT11" s="59" t="s">
        <v>10</v>
      </c>
      <c r="AU11" s="6">
        <f>SUBTOTAL(9,AT:AT)</f>
        <v>748.19999999999993</v>
      </c>
    </row>
    <row r="12" spans="1:47" s="7" customFormat="1" ht="18.75" customHeight="1" x14ac:dyDescent="0.25">
      <c r="A12" s="54"/>
      <c r="B12" s="54"/>
      <c r="C12" s="56"/>
      <c r="D12" s="57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 t="s">
        <v>11</v>
      </c>
      <c r="T12" s="55"/>
      <c r="U12" s="55"/>
      <c r="V12" s="55"/>
      <c r="W12" s="55" t="s">
        <v>12</v>
      </c>
      <c r="X12" s="55"/>
      <c r="Y12" s="55"/>
      <c r="Z12" s="55"/>
      <c r="AA12" s="55" t="s">
        <v>13</v>
      </c>
      <c r="AB12" s="55"/>
      <c r="AC12" s="55"/>
      <c r="AD12" s="55"/>
      <c r="AE12" s="55" t="s">
        <v>14</v>
      </c>
      <c r="AF12" s="55"/>
      <c r="AG12" s="55"/>
      <c r="AH12" s="55"/>
      <c r="AI12" s="55" t="s">
        <v>11</v>
      </c>
      <c r="AJ12" s="55"/>
      <c r="AK12" s="55"/>
      <c r="AL12" s="55" t="s">
        <v>12</v>
      </c>
      <c r="AM12" s="55"/>
      <c r="AN12" s="55"/>
      <c r="AO12" s="55" t="s">
        <v>14</v>
      </c>
      <c r="AP12" s="55"/>
      <c r="AQ12" s="55"/>
      <c r="AR12" s="58"/>
      <c r="AS12" s="58"/>
      <c r="AT12" s="59"/>
      <c r="AU12" s="6"/>
    </row>
    <row r="13" spans="1:47" s="13" customFormat="1" ht="67.5" x14ac:dyDescent="0.25">
      <c r="A13" s="54"/>
      <c r="B13" s="54"/>
      <c r="C13" s="56"/>
      <c r="D13" s="57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8"/>
      <c r="AS13" s="58"/>
      <c r="AT13" s="59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2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2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237</v>
      </c>
      <c r="V15" s="22">
        <v>-23.700000000000003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-21.7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1.05</v>
      </c>
      <c r="O16" s="20">
        <v>1.2</v>
      </c>
      <c r="P16" s="20">
        <v>0</v>
      </c>
      <c r="Q16" s="20">
        <v>0</v>
      </c>
      <c r="R16" s="21">
        <v>2.25</v>
      </c>
      <c r="S16" s="20">
        <v>0</v>
      </c>
      <c r="T16" s="20">
        <v>31</v>
      </c>
      <c r="U16" s="20">
        <v>0</v>
      </c>
      <c r="V16" s="22">
        <v>3.1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0.6</v>
      </c>
      <c r="AT16" s="21">
        <v>6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4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4</v>
      </c>
      <c r="N17" s="20">
        <v>3.45</v>
      </c>
      <c r="O17" s="20">
        <v>2.4</v>
      </c>
      <c r="P17" s="20">
        <v>0</v>
      </c>
      <c r="Q17" s="20">
        <v>0</v>
      </c>
      <c r="R17" s="21">
        <v>5.85</v>
      </c>
      <c r="S17" s="20">
        <v>305</v>
      </c>
      <c r="T17" s="20">
        <v>292</v>
      </c>
      <c r="U17" s="20">
        <v>322</v>
      </c>
      <c r="V17" s="22">
        <v>27.5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0.9</v>
      </c>
      <c r="AT17" s="21">
        <v>38.299999999999997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4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4</v>
      </c>
      <c r="N18" s="20">
        <v>0.45</v>
      </c>
      <c r="O18" s="20">
        <v>0.6</v>
      </c>
      <c r="P18" s="20">
        <v>0</v>
      </c>
      <c r="Q18" s="20">
        <v>0</v>
      </c>
      <c r="R18" s="21">
        <v>1.05</v>
      </c>
      <c r="S18" s="20">
        <v>50</v>
      </c>
      <c r="T18" s="20">
        <v>139</v>
      </c>
      <c r="U18" s="20">
        <v>50</v>
      </c>
      <c r="V18" s="22">
        <v>13.9</v>
      </c>
      <c r="W18" s="20">
        <v>0</v>
      </c>
      <c r="X18" s="20">
        <v>0</v>
      </c>
      <c r="Y18" s="20">
        <v>0</v>
      </c>
      <c r="Z18" s="22">
        <v>0</v>
      </c>
      <c r="AA18" s="20">
        <v>1</v>
      </c>
      <c r="AB18" s="20">
        <v>0</v>
      </c>
      <c r="AC18" s="20">
        <v>1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0.9</v>
      </c>
      <c r="AT18" s="21">
        <v>19.899999999999999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4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4</v>
      </c>
      <c r="N20" s="20">
        <v>1.65</v>
      </c>
      <c r="O20" s="20">
        <v>1.65</v>
      </c>
      <c r="P20" s="20">
        <v>0</v>
      </c>
      <c r="Q20" s="20">
        <v>0</v>
      </c>
      <c r="R20" s="21">
        <v>3.3</v>
      </c>
      <c r="S20" s="20">
        <v>247</v>
      </c>
      <c r="T20" s="20">
        <v>248</v>
      </c>
      <c r="U20" s="20">
        <v>242</v>
      </c>
      <c r="V20" s="22">
        <v>25.3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1.4</v>
      </c>
      <c r="AT20" s="21">
        <v>34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2.4</v>
      </c>
      <c r="O21" s="20">
        <v>4.8</v>
      </c>
      <c r="P21" s="20">
        <v>0</v>
      </c>
      <c r="Q21" s="20">
        <v>0</v>
      </c>
      <c r="R21" s="21">
        <v>7.1999999999999993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7.2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6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6</v>
      </c>
      <c r="N22" s="20">
        <v>1.7999999999999998</v>
      </c>
      <c r="O22" s="20">
        <v>4.05</v>
      </c>
      <c r="P22" s="20">
        <v>0</v>
      </c>
      <c r="Q22" s="20">
        <v>0</v>
      </c>
      <c r="R22" s="21">
        <v>5.85</v>
      </c>
      <c r="S22" s="20">
        <v>95</v>
      </c>
      <c r="T22" s="20">
        <v>0</v>
      </c>
      <c r="U22" s="20">
        <v>95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11.9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2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2</v>
      </c>
      <c r="N23" s="20">
        <v>0.6</v>
      </c>
      <c r="O23" s="20">
        <v>1.7999999999999998</v>
      </c>
      <c r="P23" s="20">
        <v>0</v>
      </c>
      <c r="Q23" s="20">
        <v>0</v>
      </c>
      <c r="R23" s="21">
        <v>2.4</v>
      </c>
      <c r="S23" s="20">
        <v>110</v>
      </c>
      <c r="T23" s="20">
        <v>104</v>
      </c>
      <c r="U23" s="20">
        <v>106</v>
      </c>
      <c r="V23" s="22">
        <v>10.8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0.9</v>
      </c>
      <c r="AT23" s="21">
        <v>16.100000000000001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4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4</v>
      </c>
      <c r="N24" s="20">
        <v>4.2</v>
      </c>
      <c r="O24" s="20">
        <v>4.95</v>
      </c>
      <c r="P24" s="20">
        <v>0</v>
      </c>
      <c r="Q24" s="20">
        <v>0</v>
      </c>
      <c r="R24" s="21">
        <v>9.15</v>
      </c>
      <c r="S24" s="20">
        <v>269</v>
      </c>
      <c r="T24" s="20">
        <v>439</v>
      </c>
      <c r="U24" s="20">
        <v>215</v>
      </c>
      <c r="V24" s="22">
        <v>49.300000000000004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62.5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6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6</v>
      </c>
      <c r="N25" s="20">
        <v>3</v>
      </c>
      <c r="O25" s="20">
        <v>2.25</v>
      </c>
      <c r="P25" s="20">
        <v>0</v>
      </c>
      <c r="Q25" s="20">
        <v>0</v>
      </c>
      <c r="R25" s="21">
        <v>5.25</v>
      </c>
      <c r="S25" s="20">
        <v>244</v>
      </c>
      <c r="T25" s="20">
        <v>239</v>
      </c>
      <c r="U25" s="20">
        <v>181</v>
      </c>
      <c r="V25" s="22">
        <v>30.200000000000003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0.8</v>
      </c>
      <c r="AT25" s="21">
        <v>42.3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3</v>
      </c>
      <c r="O26" s="20">
        <v>2.4</v>
      </c>
      <c r="P26" s="20">
        <v>0</v>
      </c>
      <c r="Q26" s="20">
        <v>0</v>
      </c>
      <c r="R26" s="21">
        <v>5.4</v>
      </c>
      <c r="S26" s="20">
        <v>95</v>
      </c>
      <c r="T26" s="20">
        <v>111</v>
      </c>
      <c r="U26" s="20">
        <v>125</v>
      </c>
      <c r="V26" s="22">
        <v>8.1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13.5</v>
      </c>
      <c r="AU26" s="2"/>
    </row>
    <row r="27" spans="1:47" ht="37.5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2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2</v>
      </c>
      <c r="N27" s="20">
        <v>2.1</v>
      </c>
      <c r="O27" s="20">
        <v>2.25</v>
      </c>
      <c r="P27" s="20">
        <v>0</v>
      </c>
      <c r="Q27" s="20">
        <v>0</v>
      </c>
      <c r="R27" s="21">
        <v>4.3499999999999996</v>
      </c>
      <c r="S27" s="20">
        <v>145</v>
      </c>
      <c r="T27" s="20">
        <v>201</v>
      </c>
      <c r="U27" s="20">
        <v>85</v>
      </c>
      <c r="V27" s="22">
        <v>26.1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33</v>
      </c>
      <c r="AG27" s="20">
        <v>33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32.5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1.2</v>
      </c>
      <c r="O28" s="20">
        <v>2.4</v>
      </c>
      <c r="P28" s="20">
        <v>0</v>
      </c>
      <c r="Q28" s="20">
        <v>0</v>
      </c>
      <c r="R28" s="21">
        <v>3.5999999999999996</v>
      </c>
      <c r="S28" s="20">
        <v>0</v>
      </c>
      <c r="T28" s="20">
        <v>127</v>
      </c>
      <c r="U28" s="20">
        <v>0</v>
      </c>
      <c r="V28" s="22">
        <v>12.700000000000001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16.3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4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4</v>
      </c>
      <c r="N29" s="20">
        <v>3.45</v>
      </c>
      <c r="O29" s="20">
        <v>3</v>
      </c>
      <c r="P29" s="20">
        <v>0</v>
      </c>
      <c r="Q29" s="20">
        <v>0</v>
      </c>
      <c r="R29" s="21">
        <v>6.45</v>
      </c>
      <c r="S29" s="20">
        <v>177</v>
      </c>
      <c r="T29" s="20">
        <v>121</v>
      </c>
      <c r="U29" s="20">
        <v>140</v>
      </c>
      <c r="V29" s="22">
        <v>15.8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33</v>
      </c>
      <c r="AF29" s="20">
        <v>0</v>
      </c>
      <c r="AG29" s="20">
        <v>0</v>
      </c>
      <c r="AH29" s="22">
        <v>6.6000000000000005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0.5</v>
      </c>
      <c r="AT29" s="21">
        <v>33.4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0</v>
      </c>
      <c r="AU30" s="2"/>
    </row>
    <row r="31" spans="1:47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2.4</v>
      </c>
      <c r="O31" s="20">
        <v>2.4</v>
      </c>
      <c r="P31" s="20">
        <v>0</v>
      </c>
      <c r="Q31" s="20">
        <v>0</v>
      </c>
      <c r="R31" s="21">
        <v>4.8</v>
      </c>
      <c r="S31" s="20">
        <v>237</v>
      </c>
      <c r="T31" s="20">
        <v>208</v>
      </c>
      <c r="U31" s="20">
        <v>243</v>
      </c>
      <c r="V31" s="22">
        <v>20.200000000000003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0.5</v>
      </c>
      <c r="AT31" s="21">
        <v>25.5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4.2</v>
      </c>
      <c r="O32" s="20">
        <v>2.1</v>
      </c>
      <c r="P32" s="20">
        <v>0</v>
      </c>
      <c r="Q32" s="20">
        <v>0</v>
      </c>
      <c r="R32" s="21">
        <v>6.3000000000000007</v>
      </c>
      <c r="S32" s="20">
        <v>76</v>
      </c>
      <c r="T32" s="20">
        <v>83</v>
      </c>
      <c r="U32" s="20">
        <v>89</v>
      </c>
      <c r="V32" s="22">
        <v>7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13.3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2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2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39</v>
      </c>
      <c r="V33" s="22">
        <v>-3.9000000000000004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-1.9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2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2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60</v>
      </c>
      <c r="V34" s="22">
        <v>-6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-4</v>
      </c>
      <c r="AU34" s="2"/>
    </row>
    <row r="35" spans="1:47" ht="37.5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4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4</v>
      </c>
      <c r="N35" s="20">
        <v>3.6</v>
      </c>
      <c r="O35" s="20">
        <v>0.6</v>
      </c>
      <c r="P35" s="20">
        <v>0</v>
      </c>
      <c r="Q35" s="20">
        <v>0</v>
      </c>
      <c r="R35" s="21">
        <v>4.2</v>
      </c>
      <c r="S35" s="20">
        <v>110</v>
      </c>
      <c r="T35" s="20">
        <v>76</v>
      </c>
      <c r="U35" s="20">
        <v>135</v>
      </c>
      <c r="V35" s="22">
        <v>5.1000000000000005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0.5</v>
      </c>
      <c r="AT35" s="21">
        <v>13.8</v>
      </c>
      <c r="AU35" s="2"/>
    </row>
    <row r="36" spans="1:47" x14ac:dyDescent="0.3">
      <c r="A36" s="14">
        <f>IF(D36="","",SUBTOTAL(3,$D$14:D36))</f>
        <v>23</v>
      </c>
      <c r="B36" s="23" t="s">
        <v>97</v>
      </c>
      <c r="C36" s="16" t="s">
        <v>53</v>
      </c>
      <c r="D36" s="24" t="s">
        <v>98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99</v>
      </c>
      <c r="C37" s="25" t="s">
        <v>53</v>
      </c>
      <c r="D37" s="25" t="s">
        <v>100</v>
      </c>
      <c r="E37" s="18">
        <v>4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4</v>
      </c>
      <c r="N37" s="20">
        <v>2.25</v>
      </c>
      <c r="O37" s="20">
        <v>3.7500000000000004</v>
      </c>
      <c r="P37" s="20">
        <v>0</v>
      </c>
      <c r="Q37" s="20">
        <v>0</v>
      </c>
      <c r="R37" s="21">
        <v>6</v>
      </c>
      <c r="S37" s="20">
        <v>221</v>
      </c>
      <c r="T37" s="20">
        <v>275</v>
      </c>
      <c r="U37" s="20">
        <v>194</v>
      </c>
      <c r="V37" s="22">
        <v>30.200000000000003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24</v>
      </c>
      <c r="AF37" s="20">
        <v>0</v>
      </c>
      <c r="AG37" s="20">
        <v>24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0.8</v>
      </c>
      <c r="AT37" s="21">
        <v>41</v>
      </c>
      <c r="AU37" s="2"/>
    </row>
    <row r="38" spans="1:47" x14ac:dyDescent="0.3">
      <c r="A38" s="14">
        <f>IF(D38="","",SUBTOTAL(3,$D$14:D38))</f>
        <v>25</v>
      </c>
      <c r="B38" s="15" t="s">
        <v>101</v>
      </c>
      <c r="C38" s="16" t="s">
        <v>53</v>
      </c>
      <c r="D38" s="17" t="s">
        <v>102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0</v>
      </c>
      <c r="O38" s="20">
        <v>0</v>
      </c>
      <c r="P38" s="20">
        <v>0</v>
      </c>
      <c r="Q38" s="20">
        <v>0</v>
      </c>
      <c r="R38" s="21">
        <v>0</v>
      </c>
      <c r="S38" s="20">
        <v>0</v>
      </c>
      <c r="T38" s="20">
        <v>0</v>
      </c>
      <c r="U38" s="20">
        <v>0</v>
      </c>
      <c r="V38" s="22">
        <v>0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0</v>
      </c>
      <c r="AU38" s="2"/>
    </row>
    <row r="39" spans="1:47" x14ac:dyDescent="0.3">
      <c r="A39" s="14">
        <f>IF(D39="","",SUBTOTAL(3,$D$14:D39))</f>
        <v>26</v>
      </c>
      <c r="B39" s="23" t="s">
        <v>103</v>
      </c>
      <c r="C39" s="16" t="s">
        <v>53</v>
      </c>
      <c r="D39" s="24" t="s">
        <v>104</v>
      </c>
      <c r="E39" s="18">
        <v>8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8</v>
      </c>
      <c r="N39" s="20">
        <v>1.2</v>
      </c>
      <c r="O39" s="20">
        <v>3.7500000000000004</v>
      </c>
      <c r="P39" s="20">
        <v>0</v>
      </c>
      <c r="Q39" s="20">
        <v>0</v>
      </c>
      <c r="R39" s="21">
        <v>4.95</v>
      </c>
      <c r="S39" s="20">
        <v>147</v>
      </c>
      <c r="T39" s="20">
        <v>229</v>
      </c>
      <c r="U39" s="20">
        <v>140</v>
      </c>
      <c r="V39" s="22">
        <v>23.6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0.9</v>
      </c>
      <c r="AT39" s="21">
        <v>37.5</v>
      </c>
      <c r="AU39" s="2"/>
    </row>
    <row r="40" spans="1:47" x14ac:dyDescent="0.3">
      <c r="A40" s="14">
        <f>IF(D40="","",SUBTOTAL(3,$D$14:D40))</f>
        <v>27</v>
      </c>
      <c r="B40" s="15" t="s">
        <v>105</v>
      </c>
      <c r="C40" s="16" t="s">
        <v>53</v>
      </c>
      <c r="D40" s="17" t="s">
        <v>106</v>
      </c>
      <c r="E40" s="18">
        <v>4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4</v>
      </c>
      <c r="N40" s="20">
        <v>0</v>
      </c>
      <c r="O40" s="20">
        <v>0</v>
      </c>
      <c r="P40" s="20">
        <v>0</v>
      </c>
      <c r="Q40" s="20">
        <v>0</v>
      </c>
      <c r="R40" s="21">
        <v>0</v>
      </c>
      <c r="S40" s="20">
        <v>163</v>
      </c>
      <c r="T40" s="20">
        <v>23</v>
      </c>
      <c r="U40" s="20">
        <v>163</v>
      </c>
      <c r="V40" s="22">
        <v>2.3000000000000003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0</v>
      </c>
      <c r="AC40" s="20">
        <v>0</v>
      </c>
      <c r="AD40" s="22">
        <v>0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6.3</v>
      </c>
      <c r="AU40" s="2"/>
    </row>
    <row r="41" spans="1:47" x14ac:dyDescent="0.3">
      <c r="A41" s="14">
        <f>IF(D41="","",SUBTOTAL(3,$D$14:D41))</f>
        <v>28</v>
      </c>
      <c r="B41" s="15" t="s">
        <v>107</v>
      </c>
      <c r="C41" s="16" t="s">
        <v>53</v>
      </c>
      <c r="D41" s="17" t="s">
        <v>108</v>
      </c>
      <c r="E41" s="18">
        <v>0</v>
      </c>
      <c r="F41" s="18">
        <v>4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6</v>
      </c>
      <c r="N41" s="20">
        <v>2.85</v>
      </c>
      <c r="O41" s="20">
        <v>2.85</v>
      </c>
      <c r="P41" s="20">
        <v>0</v>
      </c>
      <c r="Q41" s="20">
        <v>0</v>
      </c>
      <c r="R41" s="21">
        <v>5.7</v>
      </c>
      <c r="S41" s="20">
        <v>145</v>
      </c>
      <c r="T41" s="20">
        <v>144</v>
      </c>
      <c r="U41" s="20">
        <v>136</v>
      </c>
      <c r="V41" s="22">
        <v>15.3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27</v>
      </c>
      <c r="AU41" s="2"/>
    </row>
    <row r="42" spans="1:47" x14ac:dyDescent="0.3">
      <c r="A42" s="14">
        <f>IF(D42="","",SUBTOTAL(3,$D$14:D42))</f>
        <v>29</v>
      </c>
      <c r="B42" s="15" t="s">
        <v>109</v>
      </c>
      <c r="C42" s="16" t="s">
        <v>53</v>
      </c>
      <c r="D42" s="17" t="s">
        <v>110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1.7999999999999998</v>
      </c>
      <c r="O42" s="20">
        <v>1.7999999999999998</v>
      </c>
      <c r="P42" s="20">
        <v>0</v>
      </c>
      <c r="Q42" s="20">
        <v>0</v>
      </c>
      <c r="R42" s="21">
        <v>3.5999999999999996</v>
      </c>
      <c r="S42" s="20">
        <v>70</v>
      </c>
      <c r="T42" s="20">
        <v>71</v>
      </c>
      <c r="U42" s="20">
        <v>51</v>
      </c>
      <c r="V42" s="22">
        <v>9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12.6</v>
      </c>
      <c r="AU42" s="2"/>
    </row>
    <row r="43" spans="1:47" x14ac:dyDescent="0.3">
      <c r="A43" s="14">
        <f>IF(D43="","",SUBTOTAL(3,$D$14:D43))</f>
        <v>30</v>
      </c>
      <c r="B43" s="15" t="s">
        <v>111</v>
      </c>
      <c r="C43" s="16" t="s">
        <v>53</v>
      </c>
      <c r="D43" s="17" t="s">
        <v>112</v>
      </c>
      <c r="E43" s="18">
        <v>10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10</v>
      </c>
      <c r="N43" s="20">
        <v>2.7</v>
      </c>
      <c r="O43" s="20">
        <v>3.9000000000000004</v>
      </c>
      <c r="P43" s="20">
        <v>0</v>
      </c>
      <c r="Q43" s="20">
        <v>0</v>
      </c>
      <c r="R43" s="21">
        <v>6.6000000000000005</v>
      </c>
      <c r="S43" s="20">
        <v>390</v>
      </c>
      <c r="T43" s="20">
        <v>223</v>
      </c>
      <c r="U43" s="20">
        <v>327</v>
      </c>
      <c r="V43" s="22">
        <v>28.6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0.3</v>
      </c>
      <c r="AT43" s="21">
        <v>45.5</v>
      </c>
      <c r="AU43" s="2"/>
    </row>
    <row r="44" spans="1:47" x14ac:dyDescent="0.3">
      <c r="A44" s="14">
        <f>IF(D44="","",SUBTOTAL(3,$D$14:D44))</f>
        <v>31</v>
      </c>
      <c r="B44" s="15" t="s">
        <v>113</v>
      </c>
      <c r="C44" s="16" t="s">
        <v>53</v>
      </c>
      <c r="D44" s="17" t="s">
        <v>114</v>
      </c>
      <c r="E44" s="18">
        <v>14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14</v>
      </c>
      <c r="N44" s="20">
        <v>3.1500000000000004</v>
      </c>
      <c r="O44" s="20">
        <v>3.45</v>
      </c>
      <c r="P44" s="20">
        <v>0</v>
      </c>
      <c r="Q44" s="20">
        <v>0</v>
      </c>
      <c r="R44" s="21">
        <v>6.6000000000000005</v>
      </c>
      <c r="S44" s="20">
        <v>263</v>
      </c>
      <c r="T44" s="20">
        <v>112</v>
      </c>
      <c r="U44" s="20">
        <v>252</v>
      </c>
      <c r="V44" s="22">
        <v>12.3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0.5</v>
      </c>
      <c r="AT44" s="21">
        <v>33.4</v>
      </c>
      <c r="AU44" s="2"/>
    </row>
    <row r="45" spans="1:47" x14ac:dyDescent="0.3">
      <c r="A45" s="14">
        <f>IF(D45="","",SUBTOTAL(3,$D$14:D45))</f>
        <v>32</v>
      </c>
      <c r="B45" s="15" t="s">
        <v>115</v>
      </c>
      <c r="C45" s="16" t="s">
        <v>53</v>
      </c>
      <c r="D45" s="17" t="s">
        <v>116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4.5</v>
      </c>
      <c r="O45" s="20">
        <v>2.1</v>
      </c>
      <c r="P45" s="20">
        <v>0</v>
      </c>
      <c r="Q45" s="20">
        <v>0</v>
      </c>
      <c r="R45" s="21">
        <v>6.6</v>
      </c>
      <c r="S45" s="20">
        <v>0</v>
      </c>
      <c r="T45" s="20">
        <v>0</v>
      </c>
      <c r="U45" s="20">
        <v>0</v>
      </c>
      <c r="V45" s="22">
        <v>0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11</v>
      </c>
      <c r="AF45" s="20">
        <v>24</v>
      </c>
      <c r="AG45" s="20">
        <v>11</v>
      </c>
      <c r="AH45" s="22">
        <v>4.8000000000000007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0.9</v>
      </c>
      <c r="AT45" s="21">
        <v>12.3</v>
      </c>
      <c r="AU45" s="2"/>
    </row>
    <row r="46" spans="1:47" x14ac:dyDescent="0.3">
      <c r="A46" s="14">
        <f>IF(D46="","",SUBTOTAL(3,$D$14:D46))</f>
        <v>33</v>
      </c>
      <c r="B46" s="15" t="s">
        <v>117</v>
      </c>
      <c r="C46" s="16" t="s">
        <v>53</v>
      </c>
      <c r="D46" s="17" t="s">
        <v>118</v>
      </c>
      <c r="E46" s="18">
        <v>4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4</v>
      </c>
      <c r="N46" s="20">
        <v>3</v>
      </c>
      <c r="O46" s="20">
        <v>2.4</v>
      </c>
      <c r="P46" s="20">
        <v>0</v>
      </c>
      <c r="Q46" s="20">
        <v>0</v>
      </c>
      <c r="R46" s="21">
        <v>5.4</v>
      </c>
      <c r="S46" s="20">
        <v>0</v>
      </c>
      <c r="T46" s="20">
        <v>276</v>
      </c>
      <c r="U46" s="20">
        <v>0</v>
      </c>
      <c r="V46" s="22">
        <v>27.6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1.4</v>
      </c>
      <c r="AT46" s="21">
        <v>38.4</v>
      </c>
      <c r="AU46" s="2"/>
    </row>
    <row r="47" spans="1:47" x14ac:dyDescent="0.3">
      <c r="A47" s="14">
        <f>IF(D47="","",SUBTOTAL(3,$D$14:D47))</f>
        <v>34</v>
      </c>
      <c r="B47" s="15" t="s">
        <v>119</v>
      </c>
      <c r="C47" s="16" t="s">
        <v>53</v>
      </c>
      <c r="D47" s="17" t="s">
        <v>120</v>
      </c>
      <c r="E47" s="18">
        <v>6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6</v>
      </c>
      <c r="N47" s="20">
        <v>3.5250000000000004</v>
      </c>
      <c r="O47" s="20">
        <v>2.1749999999999998</v>
      </c>
      <c r="P47" s="20">
        <v>0</v>
      </c>
      <c r="Q47" s="20">
        <v>0</v>
      </c>
      <c r="R47" s="21">
        <v>5.7</v>
      </c>
      <c r="S47" s="20">
        <v>191</v>
      </c>
      <c r="T47" s="20">
        <v>183</v>
      </c>
      <c r="U47" s="20">
        <v>141</v>
      </c>
      <c r="V47" s="22">
        <v>23.3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35</v>
      </c>
      <c r="AU47" s="2"/>
    </row>
    <row r="48" spans="1:47" ht="37.5" x14ac:dyDescent="0.3">
      <c r="A48" s="14">
        <f>IF(D48="","",SUBTOTAL(3,$D$14:D48))</f>
        <v>35</v>
      </c>
      <c r="B48" s="15" t="s">
        <v>121</v>
      </c>
      <c r="C48" s="16" t="s">
        <v>53</v>
      </c>
      <c r="D48" s="17" t="s">
        <v>122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123</v>
      </c>
      <c r="C49" s="16" t="s">
        <v>53</v>
      </c>
      <c r="D49" s="17" t="s">
        <v>124</v>
      </c>
      <c r="E49" s="18">
        <v>2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2</v>
      </c>
      <c r="N49" s="20">
        <v>1.5</v>
      </c>
      <c r="O49" s="20">
        <v>4.2</v>
      </c>
      <c r="P49" s="20">
        <v>0</v>
      </c>
      <c r="Q49" s="20">
        <v>0</v>
      </c>
      <c r="R49" s="21">
        <v>5.7</v>
      </c>
      <c r="S49" s="20">
        <v>417</v>
      </c>
      <c r="T49" s="20">
        <v>349</v>
      </c>
      <c r="U49" s="20">
        <v>299</v>
      </c>
      <c r="V49" s="22">
        <v>46.7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0.9</v>
      </c>
      <c r="AT49" s="21">
        <v>55.3</v>
      </c>
      <c r="AU49" s="2"/>
    </row>
    <row r="50" spans="1:47" x14ac:dyDescent="0.3">
      <c r="A50" s="14">
        <f>IF(D50="","",SUBTOTAL(3,$D$14:D50))</f>
        <v>37</v>
      </c>
      <c r="B50" s="15" t="s">
        <v>125</v>
      </c>
      <c r="C50" s="16" t="s">
        <v>53</v>
      </c>
      <c r="D50" s="17" t="s">
        <v>126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20">
        <v>0</v>
      </c>
      <c r="P50" s="20">
        <v>0</v>
      </c>
      <c r="Q50" s="20">
        <v>0</v>
      </c>
      <c r="R50" s="21">
        <v>0</v>
      </c>
      <c r="S50" s="20">
        <v>0</v>
      </c>
      <c r="T50" s="20">
        <v>0</v>
      </c>
      <c r="U50" s="20">
        <v>0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0</v>
      </c>
      <c r="AU50" s="2"/>
    </row>
    <row r="51" spans="1:47" x14ac:dyDescent="0.3">
      <c r="A51" s="14">
        <f>IF(D51="","",SUBTOTAL(3,$D$14:D51))</f>
        <v>38</v>
      </c>
      <c r="B51" s="15" t="s">
        <v>127</v>
      </c>
      <c r="C51" s="16" t="s">
        <v>53</v>
      </c>
      <c r="D51" s="17" t="s">
        <v>128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0</v>
      </c>
      <c r="N51" s="20">
        <v>0</v>
      </c>
      <c r="O51" s="20">
        <v>0</v>
      </c>
      <c r="P51" s="20">
        <v>0</v>
      </c>
      <c r="Q51" s="20">
        <v>0</v>
      </c>
      <c r="R51" s="21">
        <v>0</v>
      </c>
      <c r="S51" s="20">
        <v>0</v>
      </c>
      <c r="T51" s="20">
        <v>0</v>
      </c>
      <c r="U51" s="20">
        <v>0</v>
      </c>
      <c r="V51" s="22">
        <v>0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</v>
      </c>
      <c r="AT51" s="21">
        <v>0</v>
      </c>
      <c r="AU51" s="2"/>
    </row>
    <row r="52" spans="1:47" x14ac:dyDescent="0.3">
      <c r="A52" s="14">
        <f>IF(D52="","",SUBTOTAL(3,$D$14:D52))</f>
        <v>39</v>
      </c>
      <c r="B52" s="15" t="s">
        <v>129</v>
      </c>
      <c r="C52" s="16" t="s">
        <v>53</v>
      </c>
      <c r="D52" s="17" t="s">
        <v>130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0</v>
      </c>
      <c r="O52" s="20">
        <v>0</v>
      </c>
      <c r="P52" s="20">
        <v>0</v>
      </c>
      <c r="Q52" s="20">
        <v>0</v>
      </c>
      <c r="R52" s="21">
        <v>0</v>
      </c>
      <c r="S52" s="20">
        <v>0</v>
      </c>
      <c r="T52" s="20">
        <v>0</v>
      </c>
      <c r="U52" s="20">
        <v>0</v>
      </c>
      <c r="V52" s="22">
        <v>0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0</v>
      </c>
      <c r="AU52" s="2"/>
    </row>
    <row r="53" spans="1:47" x14ac:dyDescent="0.3">
      <c r="A53" s="14">
        <f>IF(D53="","",SUBTOTAL(3,$D$14:D53))</f>
        <v>40</v>
      </c>
      <c r="B53" s="15" t="s">
        <v>131</v>
      </c>
      <c r="C53" s="16" t="s">
        <v>53</v>
      </c>
      <c r="D53" s="17" t="s">
        <v>132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>
        <f>IF(D54="","",SUBTOTAL(3,$D$14:D54))</f>
        <v>41</v>
      </c>
      <c r="B54" s="15" t="s">
        <v>133</v>
      </c>
      <c r="C54" s="16" t="s">
        <v>53</v>
      </c>
      <c r="D54" s="17" t="s">
        <v>134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0</v>
      </c>
      <c r="N54" s="20">
        <v>0</v>
      </c>
      <c r="O54" s="20">
        <v>0</v>
      </c>
      <c r="P54" s="20">
        <v>0</v>
      </c>
      <c r="Q54" s="20">
        <v>0</v>
      </c>
      <c r="R54" s="21">
        <v>0</v>
      </c>
      <c r="S54" s="20">
        <v>0</v>
      </c>
      <c r="T54" s="20">
        <v>0</v>
      </c>
      <c r="U54" s="20">
        <v>0</v>
      </c>
      <c r="V54" s="22">
        <v>0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0</v>
      </c>
      <c r="AU54" s="2"/>
    </row>
    <row r="55" spans="1:47" x14ac:dyDescent="0.3">
      <c r="A55" s="14">
        <f>IF(D55="","",SUBTOTAL(3,$D$14:D55))</f>
        <v>42</v>
      </c>
      <c r="B55" s="15" t="s">
        <v>135</v>
      </c>
      <c r="C55" s="16" t="s">
        <v>53</v>
      </c>
      <c r="D55" s="17" t="s">
        <v>136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3.6</v>
      </c>
      <c r="O55" s="20">
        <v>0.6</v>
      </c>
      <c r="P55" s="20">
        <v>0</v>
      </c>
      <c r="Q55" s="20">
        <v>0</v>
      </c>
      <c r="R55" s="21">
        <v>4.2</v>
      </c>
      <c r="S55" s="20">
        <v>514</v>
      </c>
      <c r="T55" s="20">
        <v>398</v>
      </c>
      <c r="U55" s="20">
        <v>385</v>
      </c>
      <c r="V55" s="22">
        <v>52.7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0.9</v>
      </c>
      <c r="AT55" s="21">
        <v>57.8</v>
      </c>
      <c r="AU55" s="2"/>
    </row>
    <row r="56" spans="1:47" x14ac:dyDescent="0.3">
      <c r="A56" s="14">
        <f>IF(D56="","",SUBTOTAL(3,$D$14:D56))</f>
        <v>43</v>
      </c>
      <c r="B56" s="15" t="s">
        <v>137</v>
      </c>
      <c r="C56" s="16" t="s">
        <v>53</v>
      </c>
      <c r="D56" s="17" t="s">
        <v>138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0</v>
      </c>
      <c r="T56" s="20">
        <v>0</v>
      </c>
      <c r="U56" s="20">
        <v>0</v>
      </c>
      <c r="V56" s="22">
        <v>0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0</v>
      </c>
      <c r="AU56" s="2"/>
    </row>
    <row r="57" spans="1:47" x14ac:dyDescent="0.3">
      <c r="A57" s="14">
        <f>IF(D57="","",SUBTOTAL(3,$D$14:D57))</f>
        <v>44</v>
      </c>
      <c r="B57" s="15" t="s">
        <v>139</v>
      </c>
      <c r="C57" s="16" t="s">
        <v>53</v>
      </c>
      <c r="D57" s="17" t="s">
        <v>140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0</v>
      </c>
      <c r="O57" s="20">
        <v>0</v>
      </c>
      <c r="P57" s="20">
        <v>0</v>
      </c>
      <c r="Q57" s="20">
        <v>0</v>
      </c>
      <c r="R57" s="21">
        <v>0</v>
      </c>
      <c r="S57" s="20">
        <v>0</v>
      </c>
      <c r="T57" s="20">
        <v>0</v>
      </c>
      <c r="U57" s="20">
        <v>191</v>
      </c>
      <c r="V57" s="22">
        <v>-19.100000000000001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-19.100000000000001</v>
      </c>
      <c r="AU57" s="2"/>
    </row>
    <row r="58" spans="1:47" x14ac:dyDescent="0.3">
      <c r="A58" s="14">
        <f>IF(D58="","",SUBTOTAL(3,$D$14:D58))</f>
        <v>45</v>
      </c>
      <c r="B58" s="15" t="s">
        <v>141</v>
      </c>
      <c r="C58" s="16" t="s">
        <v>53</v>
      </c>
      <c r="D58" s="17" t="s">
        <v>142</v>
      </c>
      <c r="E58" s="18">
        <v>2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2</v>
      </c>
      <c r="N58" s="20">
        <v>3</v>
      </c>
      <c r="O58" s="20">
        <v>4.2</v>
      </c>
      <c r="P58" s="20">
        <v>0</v>
      </c>
      <c r="Q58" s="20">
        <v>0</v>
      </c>
      <c r="R58" s="21">
        <v>7.2</v>
      </c>
      <c r="S58" s="20">
        <v>33</v>
      </c>
      <c r="T58" s="20">
        <v>5</v>
      </c>
      <c r="U58" s="20">
        <v>33</v>
      </c>
      <c r="V58" s="22">
        <v>0.5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9.6999999999999993</v>
      </c>
      <c r="AU58" s="2"/>
    </row>
    <row r="59" spans="1:47" x14ac:dyDescent="0.3">
      <c r="A59" s="14">
        <f>IF(D59="","",SUBTOTAL(3,$D$14:D59))</f>
        <v>46</v>
      </c>
      <c r="B59" s="15" t="s">
        <v>143</v>
      </c>
      <c r="C59" s="16" t="s">
        <v>53</v>
      </c>
      <c r="D59" s="17" t="s">
        <v>144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9">
        <v>0</v>
      </c>
      <c r="N59" s="20">
        <v>0</v>
      </c>
      <c r="O59" s="20">
        <v>0</v>
      </c>
      <c r="P59" s="20">
        <v>0</v>
      </c>
      <c r="Q59" s="20">
        <v>0</v>
      </c>
      <c r="R59" s="21">
        <v>0</v>
      </c>
      <c r="S59" s="20">
        <v>0</v>
      </c>
      <c r="T59" s="20">
        <v>0</v>
      </c>
      <c r="U59" s="20">
        <v>34</v>
      </c>
      <c r="V59" s="22">
        <v>-3.4000000000000004</v>
      </c>
      <c r="W59" s="20">
        <v>0</v>
      </c>
      <c r="X59" s="20">
        <v>0</v>
      </c>
      <c r="Y59" s="20">
        <v>0</v>
      </c>
      <c r="Z59" s="22">
        <v>0</v>
      </c>
      <c r="AA59" s="20">
        <v>0</v>
      </c>
      <c r="AB59" s="20">
        <v>0</v>
      </c>
      <c r="AC59" s="20">
        <v>0</v>
      </c>
      <c r="AD59" s="22">
        <v>0</v>
      </c>
      <c r="AE59" s="20">
        <v>0</v>
      </c>
      <c r="AF59" s="20">
        <v>0</v>
      </c>
      <c r="AG59" s="20">
        <v>0</v>
      </c>
      <c r="AH59" s="22">
        <v>0</v>
      </c>
      <c r="AI59" s="20">
        <v>0</v>
      </c>
      <c r="AJ59" s="20">
        <v>0</v>
      </c>
      <c r="AK59" s="22">
        <v>0</v>
      </c>
      <c r="AL59" s="20">
        <v>0</v>
      </c>
      <c r="AM59" s="20">
        <v>0</v>
      </c>
      <c r="AN59" s="22">
        <v>0</v>
      </c>
      <c r="AO59" s="20">
        <v>0</v>
      </c>
      <c r="AP59" s="20">
        <v>0</v>
      </c>
      <c r="AQ59" s="22">
        <v>0</v>
      </c>
      <c r="AR59" s="22">
        <v>0</v>
      </c>
      <c r="AS59" s="22">
        <v>0</v>
      </c>
      <c r="AT59" s="21">
        <v>-3.4</v>
      </c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100</v>
      </c>
      <c r="F553" s="5">
        <f t="shared" si="11"/>
        <v>4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106</v>
      </c>
      <c r="N553" s="5">
        <f t="shared" si="11"/>
        <v>71.625</v>
      </c>
      <c r="O553" s="5">
        <f t="shared" si="11"/>
        <v>74.025000000000006</v>
      </c>
      <c r="P553" s="5">
        <f t="shared" si="11"/>
        <v>0</v>
      </c>
      <c r="Q553" s="5">
        <f t="shared" si="11"/>
        <v>0</v>
      </c>
      <c r="R553" s="5">
        <f t="shared" si="11"/>
        <v>145.64999999999995</v>
      </c>
      <c r="S553" s="5">
        <f t="shared" si="11"/>
        <v>4714</v>
      </c>
      <c r="T553" s="5">
        <f t="shared" si="11"/>
        <v>4707</v>
      </c>
      <c r="U553" s="5"/>
      <c r="V553" s="5">
        <f>SUBTOTAL(9,V12:V552)</f>
        <v>471.1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1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68</v>
      </c>
      <c r="AF553" s="5">
        <f>SUBTOTAL(9,AF12:AF552)</f>
        <v>57</v>
      </c>
      <c r="AG553" s="5"/>
      <c r="AH553" s="5">
        <f t="shared" ref="AH553:AT553" si="12">SUBTOTAL(9,AH12:AH552)</f>
        <v>11.400000000000002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13.600000000000001</v>
      </c>
      <c r="AT553" s="5">
        <f t="shared" si="12"/>
        <v>748.19999999999993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</mergeCells>
  <conditionalFormatting sqref="AE553:AK1048576 L553:V1048576 AE13:AF13 AH13:AK13 L11:V13 AE11:AK12 F14:F552 G11:K1048576 E11:E1048576 L14:AN552 AO11:AT1048576">
    <cfRule type="cellIs" dxfId="29" priority="10" stopIfTrue="1" operator="lessThan">
      <formula>0</formula>
    </cfRule>
  </conditionalFormatting>
  <conditionalFormatting sqref="E10:AT10">
    <cfRule type="cellIs" dxfId="28" priority="9" stopIfTrue="1" operator="lessThan">
      <formula>0</formula>
    </cfRule>
  </conditionalFormatting>
  <conditionalFormatting sqref="F11:F13 F553:F1048576">
    <cfRule type="cellIs" dxfId="27" priority="8" stopIfTrue="1" operator="lessThan">
      <formula>0</formula>
    </cfRule>
  </conditionalFormatting>
  <conditionalFormatting sqref="AA553:AD1048576 AA13:AB13 AD13 AA11:AD12">
    <cfRule type="cellIs" dxfId="26" priority="7" stopIfTrue="1" operator="lessThan">
      <formula>0</formula>
    </cfRule>
  </conditionalFormatting>
  <conditionalFormatting sqref="W553:Z1048576 W13:X13 Z13 W11:Z12">
    <cfRule type="cellIs" dxfId="25" priority="6" stopIfTrue="1" operator="lessThan">
      <formula>0</formula>
    </cfRule>
  </conditionalFormatting>
  <conditionalFormatting sqref="AL553:AN1048576 AL11:AN11 AL13:AN13">
    <cfRule type="cellIs" dxfId="24" priority="5" stopIfTrue="1" operator="lessThan">
      <formula>0</formula>
    </cfRule>
  </conditionalFormatting>
  <conditionalFormatting sqref="AL12:AN12">
    <cfRule type="cellIs" dxfId="23" priority="4" stopIfTrue="1" operator="lessThan">
      <formula>0</formula>
    </cfRule>
  </conditionalFormatting>
  <conditionalFormatting sqref="Y13">
    <cfRule type="cellIs" dxfId="22" priority="3" stopIfTrue="1" operator="lessThan">
      <formula>0</formula>
    </cfRule>
  </conditionalFormatting>
  <conditionalFormatting sqref="AC13">
    <cfRule type="cellIs" dxfId="21" priority="2" stopIfTrue="1" operator="lessThan">
      <formula>0</formula>
    </cfRule>
  </conditionalFormatting>
  <conditionalFormatting sqref="AG13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opLeftCell="A4" workbookViewId="0">
      <selection activeCell="C11" sqref="C11:C13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0" t="s">
        <v>43</v>
      </c>
      <c r="B1" s="50"/>
      <c r="C1" s="50"/>
      <c r="D1" s="50"/>
      <c r="E1" s="50"/>
      <c r="F1" s="50"/>
      <c r="G1" s="50"/>
      <c r="AG1" s="51" t="s">
        <v>46</v>
      </c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</row>
    <row r="2" spans="1:47" ht="20.25" x14ac:dyDescent="0.3">
      <c r="A2" s="51" t="s">
        <v>44</v>
      </c>
      <c r="B2" s="51"/>
      <c r="C2" s="51"/>
      <c r="D2" s="51"/>
      <c r="E2" s="51"/>
      <c r="F2" s="51"/>
      <c r="G2" s="51"/>
      <c r="AG2" s="51" t="s">
        <v>47</v>
      </c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</row>
    <row r="3" spans="1:47" ht="20.25" x14ac:dyDescent="0.3">
      <c r="A3" s="51" t="s">
        <v>45</v>
      </c>
      <c r="B3" s="51"/>
      <c r="C3" s="51"/>
      <c r="D3" s="51"/>
      <c r="E3" s="51"/>
      <c r="F3" s="51"/>
      <c r="G3" s="51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3" t="s">
        <v>51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</row>
    <row r="6" spans="1:47" x14ac:dyDescent="0.3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</row>
    <row r="7" spans="1:47" x14ac:dyDescent="0.3">
      <c r="A7" s="53" t="s">
        <v>145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</row>
    <row r="8" spans="1:47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30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30</v>
      </c>
      <c r="N10" s="4">
        <f t="shared" si="0"/>
        <v>8.4</v>
      </c>
      <c r="O10" s="4">
        <f t="shared" si="0"/>
        <v>6.6000000000000005</v>
      </c>
      <c r="P10" s="4">
        <f t="shared" si="0"/>
        <v>6.6000000000000005</v>
      </c>
      <c r="Q10" s="4">
        <f t="shared" si="0"/>
        <v>0</v>
      </c>
      <c r="R10" s="4">
        <f t="shared" si="0"/>
        <v>15</v>
      </c>
      <c r="S10" s="4">
        <f t="shared" si="0"/>
        <v>423</v>
      </c>
      <c r="T10" s="4">
        <f t="shared" si="0"/>
        <v>423</v>
      </c>
      <c r="U10" s="4">
        <f t="shared" si="0"/>
        <v>423</v>
      </c>
      <c r="V10" s="4">
        <f t="shared" si="0"/>
        <v>42.3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3</v>
      </c>
      <c r="AB10" s="4">
        <f t="shared" si="0"/>
        <v>3</v>
      </c>
      <c r="AC10" s="4">
        <f t="shared" si="0"/>
        <v>3</v>
      </c>
      <c r="AD10" s="4">
        <f t="shared" si="0"/>
        <v>0.30000000000000004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87.6</v>
      </c>
    </row>
    <row r="11" spans="1:47" s="7" customFormat="1" x14ac:dyDescent="0.25">
      <c r="A11" s="54" t="s">
        <v>0</v>
      </c>
      <c r="B11" s="55" t="s">
        <v>1</v>
      </c>
      <c r="C11" s="56" t="s">
        <v>2</v>
      </c>
      <c r="D11" s="57" t="s">
        <v>3</v>
      </c>
      <c r="E11" s="55" t="s">
        <v>4</v>
      </c>
      <c r="F11" s="55"/>
      <c r="G11" s="55"/>
      <c r="H11" s="55"/>
      <c r="I11" s="55"/>
      <c r="J11" s="55"/>
      <c r="K11" s="55"/>
      <c r="L11" s="55"/>
      <c r="M11" s="55"/>
      <c r="N11" s="55" t="s">
        <v>5</v>
      </c>
      <c r="O11" s="55"/>
      <c r="P11" s="55"/>
      <c r="Q11" s="55"/>
      <c r="R11" s="55"/>
      <c r="S11" s="55" t="s">
        <v>6</v>
      </c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 t="s">
        <v>7</v>
      </c>
      <c r="AJ11" s="55"/>
      <c r="AK11" s="55"/>
      <c r="AL11" s="55"/>
      <c r="AM11" s="55"/>
      <c r="AN11" s="55"/>
      <c r="AO11" s="55"/>
      <c r="AP11" s="55"/>
      <c r="AQ11" s="55"/>
      <c r="AR11" s="58" t="s">
        <v>8</v>
      </c>
      <c r="AS11" s="58" t="s">
        <v>9</v>
      </c>
      <c r="AT11" s="59" t="s">
        <v>10</v>
      </c>
      <c r="AU11" s="6">
        <f>SUBTOTAL(9,AT:AT)</f>
        <v>87.6</v>
      </c>
    </row>
    <row r="12" spans="1:47" s="7" customFormat="1" ht="18.75" customHeight="1" x14ac:dyDescent="0.25">
      <c r="A12" s="54"/>
      <c r="B12" s="54"/>
      <c r="C12" s="56"/>
      <c r="D12" s="57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 t="s">
        <v>11</v>
      </c>
      <c r="T12" s="55"/>
      <c r="U12" s="55"/>
      <c r="V12" s="55"/>
      <c r="W12" s="55" t="s">
        <v>12</v>
      </c>
      <c r="X12" s="55"/>
      <c r="Y12" s="55"/>
      <c r="Z12" s="55"/>
      <c r="AA12" s="55" t="s">
        <v>13</v>
      </c>
      <c r="AB12" s="55"/>
      <c r="AC12" s="55"/>
      <c r="AD12" s="55"/>
      <c r="AE12" s="55" t="s">
        <v>14</v>
      </c>
      <c r="AF12" s="55"/>
      <c r="AG12" s="55"/>
      <c r="AH12" s="55"/>
      <c r="AI12" s="55" t="s">
        <v>11</v>
      </c>
      <c r="AJ12" s="55"/>
      <c r="AK12" s="55"/>
      <c r="AL12" s="55" t="s">
        <v>12</v>
      </c>
      <c r="AM12" s="55"/>
      <c r="AN12" s="55"/>
      <c r="AO12" s="55" t="s">
        <v>14</v>
      </c>
      <c r="AP12" s="55"/>
      <c r="AQ12" s="55"/>
      <c r="AR12" s="58"/>
      <c r="AS12" s="58"/>
      <c r="AT12" s="59"/>
      <c r="AU12" s="6"/>
    </row>
    <row r="13" spans="1:47" s="13" customFormat="1" ht="67.5" x14ac:dyDescent="0.25">
      <c r="A13" s="54"/>
      <c r="B13" s="54"/>
      <c r="C13" s="56"/>
      <c r="D13" s="57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8"/>
      <c r="AS13" s="58"/>
      <c r="AT13" s="59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2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2</v>
      </c>
      <c r="N18" s="20">
        <v>0.6</v>
      </c>
      <c r="O18" s="20">
        <v>0.6</v>
      </c>
      <c r="P18" s="20">
        <v>0.6</v>
      </c>
      <c r="Q18" s="20">
        <v>0</v>
      </c>
      <c r="R18" s="21">
        <v>1.2</v>
      </c>
      <c r="S18" s="20">
        <v>26</v>
      </c>
      <c r="T18" s="20">
        <v>63</v>
      </c>
      <c r="U18" s="20">
        <v>26</v>
      </c>
      <c r="V18" s="22">
        <v>6.3000000000000007</v>
      </c>
      <c r="W18" s="20">
        <v>0</v>
      </c>
      <c r="X18" s="20">
        <v>0</v>
      </c>
      <c r="Y18" s="20">
        <v>0</v>
      </c>
      <c r="Z18" s="22">
        <v>0</v>
      </c>
      <c r="AA18" s="20">
        <v>3</v>
      </c>
      <c r="AB18" s="20">
        <v>0</v>
      </c>
      <c r="AC18" s="20">
        <v>3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9.5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2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2</v>
      </c>
      <c r="N20" s="20">
        <v>0.6</v>
      </c>
      <c r="O20" s="20">
        <v>0</v>
      </c>
      <c r="P20" s="20">
        <v>0</v>
      </c>
      <c r="Q20" s="20">
        <v>0</v>
      </c>
      <c r="R20" s="21">
        <v>0.6</v>
      </c>
      <c r="S20" s="20">
        <v>22</v>
      </c>
      <c r="T20" s="20">
        <v>0</v>
      </c>
      <c r="U20" s="20">
        <v>22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2.6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4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4</v>
      </c>
      <c r="N24" s="20">
        <v>1.7999999999999998</v>
      </c>
      <c r="O24" s="20">
        <v>0.6</v>
      </c>
      <c r="P24" s="20">
        <v>0.6</v>
      </c>
      <c r="Q24" s="20">
        <v>0</v>
      </c>
      <c r="R24" s="21">
        <v>2.4</v>
      </c>
      <c r="S24" s="20">
        <v>50</v>
      </c>
      <c r="T24" s="20">
        <v>0</v>
      </c>
      <c r="U24" s="20">
        <v>50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6.4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2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2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18</v>
      </c>
      <c r="T25" s="20">
        <v>14</v>
      </c>
      <c r="U25" s="20">
        <v>18</v>
      </c>
      <c r="V25" s="22">
        <v>1.4000000000000001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3.4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ht="37.5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18</v>
      </c>
      <c r="U27" s="20">
        <v>0</v>
      </c>
      <c r="V27" s="22">
        <v>1.8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1.8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91</v>
      </c>
      <c r="U28" s="20">
        <v>0</v>
      </c>
      <c r="V28" s="22">
        <v>9.1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9.1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0</v>
      </c>
      <c r="AU30" s="2"/>
    </row>
    <row r="31" spans="1:47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0.6</v>
      </c>
      <c r="O31" s="20">
        <v>0.6</v>
      </c>
      <c r="P31" s="20">
        <v>0.6</v>
      </c>
      <c r="Q31" s="20">
        <v>0</v>
      </c>
      <c r="R31" s="21">
        <v>1.2</v>
      </c>
      <c r="S31" s="20">
        <v>27</v>
      </c>
      <c r="T31" s="20">
        <v>0</v>
      </c>
      <c r="U31" s="20">
        <v>27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1.2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26</v>
      </c>
      <c r="U32" s="20">
        <v>0</v>
      </c>
      <c r="V32" s="22">
        <v>2.6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3</v>
      </c>
      <c r="AC32" s="20">
        <v>0</v>
      </c>
      <c r="AD32" s="22">
        <v>0.30000000000000004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2.9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ht="37.5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0</v>
      </c>
      <c r="O35" s="20">
        <v>0</v>
      </c>
      <c r="P35" s="20">
        <v>0</v>
      </c>
      <c r="Q35" s="20">
        <v>0</v>
      </c>
      <c r="R35" s="21">
        <v>0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0</v>
      </c>
      <c r="AU35" s="2"/>
    </row>
    <row r="36" spans="1:47" x14ac:dyDescent="0.3">
      <c r="A36" s="14">
        <f>IF(D36="","",SUBTOTAL(3,$D$14:D36))</f>
        <v>23</v>
      </c>
      <c r="B36" s="23" t="s">
        <v>97</v>
      </c>
      <c r="C36" s="16" t="s">
        <v>53</v>
      </c>
      <c r="D36" s="24" t="s">
        <v>98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99</v>
      </c>
      <c r="C37" s="25" t="s">
        <v>53</v>
      </c>
      <c r="D37" s="25" t="s">
        <v>100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0</v>
      </c>
      <c r="N37" s="20">
        <v>0</v>
      </c>
      <c r="O37" s="20">
        <v>0</v>
      </c>
      <c r="P37" s="20">
        <v>0</v>
      </c>
      <c r="Q37" s="20">
        <v>0</v>
      </c>
      <c r="R37" s="21">
        <v>0</v>
      </c>
      <c r="S37" s="20">
        <v>0</v>
      </c>
      <c r="T37" s="20">
        <v>0</v>
      </c>
      <c r="U37" s="20">
        <v>0</v>
      </c>
      <c r="V37" s="22">
        <v>0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</v>
      </c>
      <c r="AT37" s="21">
        <v>0</v>
      </c>
      <c r="AU37" s="2"/>
    </row>
    <row r="38" spans="1:47" x14ac:dyDescent="0.3">
      <c r="A38" s="14">
        <f>IF(D38="","",SUBTOTAL(3,$D$14:D38))</f>
        <v>25</v>
      </c>
      <c r="B38" s="15" t="s">
        <v>101</v>
      </c>
      <c r="C38" s="16" t="s">
        <v>53</v>
      </c>
      <c r="D38" s="17" t="s">
        <v>102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0</v>
      </c>
      <c r="O38" s="20">
        <v>0</v>
      </c>
      <c r="P38" s="20">
        <v>0</v>
      </c>
      <c r="Q38" s="20">
        <v>0</v>
      </c>
      <c r="R38" s="21">
        <v>0</v>
      </c>
      <c r="S38" s="20">
        <v>0</v>
      </c>
      <c r="T38" s="20">
        <v>0</v>
      </c>
      <c r="U38" s="20">
        <v>0</v>
      </c>
      <c r="V38" s="22">
        <v>0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0</v>
      </c>
      <c r="AU38" s="2"/>
    </row>
    <row r="39" spans="1:47" x14ac:dyDescent="0.3">
      <c r="A39" s="14">
        <f>IF(D39="","",SUBTOTAL(3,$D$14:D39))</f>
        <v>26</v>
      </c>
      <c r="B39" s="23" t="s">
        <v>103</v>
      </c>
      <c r="C39" s="16" t="s">
        <v>53</v>
      </c>
      <c r="D39" s="24" t="s">
        <v>104</v>
      </c>
      <c r="E39" s="18">
        <v>2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2</v>
      </c>
      <c r="N39" s="20">
        <v>0.6</v>
      </c>
      <c r="O39" s="20">
        <v>0.6</v>
      </c>
      <c r="P39" s="20">
        <v>0.6</v>
      </c>
      <c r="Q39" s="20">
        <v>0</v>
      </c>
      <c r="R39" s="21">
        <v>1.2</v>
      </c>
      <c r="S39" s="20">
        <v>14</v>
      </c>
      <c r="T39" s="20">
        <v>45</v>
      </c>
      <c r="U39" s="20">
        <v>14</v>
      </c>
      <c r="V39" s="22">
        <v>4.5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7.7</v>
      </c>
      <c r="AU39" s="2"/>
    </row>
    <row r="40" spans="1:47" x14ac:dyDescent="0.3">
      <c r="A40" s="14">
        <f>IF(D40="","",SUBTOTAL(3,$D$14:D40))</f>
        <v>27</v>
      </c>
      <c r="B40" s="15" t="s">
        <v>105</v>
      </c>
      <c r="C40" s="16" t="s">
        <v>53</v>
      </c>
      <c r="D40" s="17" t="s">
        <v>106</v>
      </c>
      <c r="E40" s="18">
        <v>8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8</v>
      </c>
      <c r="N40" s="20">
        <v>1.7999999999999998</v>
      </c>
      <c r="O40" s="20">
        <v>0.6</v>
      </c>
      <c r="P40" s="20">
        <v>0.6</v>
      </c>
      <c r="Q40" s="20">
        <v>0</v>
      </c>
      <c r="R40" s="21">
        <v>2.4</v>
      </c>
      <c r="S40" s="20">
        <v>145</v>
      </c>
      <c r="T40" s="20">
        <v>59</v>
      </c>
      <c r="U40" s="20">
        <v>164</v>
      </c>
      <c r="V40" s="22">
        <v>4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0</v>
      </c>
      <c r="AC40" s="20">
        <v>0</v>
      </c>
      <c r="AD40" s="22">
        <v>0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14.4</v>
      </c>
      <c r="AU40" s="2"/>
    </row>
    <row r="41" spans="1:47" x14ac:dyDescent="0.3">
      <c r="A41" s="14">
        <f>IF(D41="","",SUBTOTAL(3,$D$14:D41))</f>
        <v>28</v>
      </c>
      <c r="B41" s="15" t="s">
        <v>107</v>
      </c>
      <c r="C41" s="16" t="s">
        <v>53</v>
      </c>
      <c r="D41" s="17" t="s">
        <v>108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x14ac:dyDescent="0.3">
      <c r="A42" s="14">
        <f>IF(D42="","",SUBTOTAL(3,$D$14:D42))</f>
        <v>29</v>
      </c>
      <c r="B42" s="15" t="s">
        <v>109</v>
      </c>
      <c r="C42" s="16" t="s">
        <v>53</v>
      </c>
      <c r="D42" s="17" t="s">
        <v>110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111</v>
      </c>
      <c r="C43" s="16" t="s">
        <v>53</v>
      </c>
      <c r="D43" s="17" t="s">
        <v>112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113</v>
      </c>
      <c r="C44" s="16" t="s">
        <v>53</v>
      </c>
      <c r="D44" s="17" t="s">
        <v>114</v>
      </c>
      <c r="E44" s="18">
        <v>4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4</v>
      </c>
      <c r="N44" s="20">
        <v>1.2</v>
      </c>
      <c r="O44" s="20">
        <v>1.2</v>
      </c>
      <c r="P44" s="20">
        <v>1.2</v>
      </c>
      <c r="Q44" s="20">
        <v>0</v>
      </c>
      <c r="R44" s="21">
        <v>2.4</v>
      </c>
      <c r="S44" s="20">
        <v>39</v>
      </c>
      <c r="T44" s="20">
        <v>0</v>
      </c>
      <c r="U44" s="20">
        <v>39</v>
      </c>
      <c r="V44" s="22">
        <v>0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</v>
      </c>
      <c r="AT44" s="21">
        <v>6.4</v>
      </c>
      <c r="AU44" s="2"/>
    </row>
    <row r="45" spans="1:47" x14ac:dyDescent="0.3">
      <c r="A45" s="14">
        <f>IF(D45="","",SUBTOTAL(3,$D$14:D45))</f>
        <v>32</v>
      </c>
      <c r="B45" s="15" t="s">
        <v>115</v>
      </c>
      <c r="C45" s="16" t="s">
        <v>53</v>
      </c>
      <c r="D45" s="17" t="s">
        <v>116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0</v>
      </c>
      <c r="O45" s="20">
        <v>0</v>
      </c>
      <c r="P45" s="20">
        <v>0</v>
      </c>
      <c r="Q45" s="20">
        <v>0</v>
      </c>
      <c r="R45" s="21">
        <v>0</v>
      </c>
      <c r="S45" s="20">
        <v>0</v>
      </c>
      <c r="T45" s="20">
        <v>0</v>
      </c>
      <c r="U45" s="20">
        <v>0</v>
      </c>
      <c r="V45" s="22">
        <v>0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</v>
      </c>
      <c r="AT45" s="21">
        <v>0</v>
      </c>
      <c r="AU45" s="2"/>
    </row>
    <row r="46" spans="1:47" x14ac:dyDescent="0.3">
      <c r="A46" s="14">
        <f>IF(D46="","",SUBTOTAL(3,$D$14:D46))</f>
        <v>33</v>
      </c>
      <c r="B46" s="15" t="s">
        <v>117</v>
      </c>
      <c r="C46" s="16" t="s">
        <v>53</v>
      </c>
      <c r="D46" s="17" t="s">
        <v>118</v>
      </c>
      <c r="E46" s="18">
        <v>2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2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53</v>
      </c>
      <c r="U46" s="20">
        <v>0</v>
      </c>
      <c r="V46" s="22">
        <v>5.3000000000000007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7.3</v>
      </c>
      <c r="AU46" s="2"/>
    </row>
    <row r="47" spans="1:47" x14ac:dyDescent="0.3">
      <c r="A47" s="14">
        <f>IF(D47="","",SUBTOTAL(3,$D$14:D47))</f>
        <v>34</v>
      </c>
      <c r="B47" s="15" t="s">
        <v>119</v>
      </c>
      <c r="C47" s="16" t="s">
        <v>53</v>
      </c>
      <c r="D47" s="17" t="s">
        <v>120</v>
      </c>
      <c r="E47" s="18">
        <v>4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4</v>
      </c>
      <c r="N47" s="20">
        <v>0.6</v>
      </c>
      <c r="O47" s="20">
        <v>1.2</v>
      </c>
      <c r="P47" s="20">
        <v>1.2</v>
      </c>
      <c r="Q47" s="20">
        <v>0</v>
      </c>
      <c r="R47" s="21">
        <v>1.7999999999999998</v>
      </c>
      <c r="S47" s="20">
        <v>23</v>
      </c>
      <c r="T47" s="20">
        <v>0</v>
      </c>
      <c r="U47" s="20">
        <v>23</v>
      </c>
      <c r="V47" s="22">
        <v>0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5.8</v>
      </c>
      <c r="AU47" s="2"/>
    </row>
    <row r="48" spans="1:47" ht="37.5" x14ac:dyDescent="0.3">
      <c r="A48" s="14">
        <f>IF(D48="","",SUBTOTAL(3,$D$14:D48))</f>
        <v>35</v>
      </c>
      <c r="B48" s="15" t="s">
        <v>121</v>
      </c>
      <c r="C48" s="16" t="s">
        <v>53</v>
      </c>
      <c r="D48" s="17" t="s">
        <v>122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123</v>
      </c>
      <c r="C49" s="16" t="s">
        <v>53</v>
      </c>
      <c r="D49" s="17" t="s">
        <v>124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0.6</v>
      </c>
      <c r="O49" s="20">
        <v>1.2</v>
      </c>
      <c r="P49" s="20">
        <v>1.2</v>
      </c>
      <c r="Q49" s="20">
        <v>0</v>
      </c>
      <c r="R49" s="21">
        <v>1.7999999999999998</v>
      </c>
      <c r="S49" s="20">
        <v>59</v>
      </c>
      <c r="T49" s="20">
        <v>54</v>
      </c>
      <c r="U49" s="20">
        <v>40</v>
      </c>
      <c r="V49" s="22">
        <v>7.3000000000000007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9.1</v>
      </c>
      <c r="AU49" s="2"/>
    </row>
    <row r="50" spans="1:47" x14ac:dyDescent="0.3">
      <c r="A50" s="14">
        <f>IF(D50="","",SUBTOTAL(3,$D$14:D50))</f>
        <v>37</v>
      </c>
      <c r="B50" s="15" t="s">
        <v>125</v>
      </c>
      <c r="C50" s="16" t="s">
        <v>53</v>
      </c>
      <c r="D50" s="17" t="s">
        <v>126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20">
        <v>0</v>
      </c>
      <c r="P50" s="20">
        <v>0</v>
      </c>
      <c r="Q50" s="20">
        <v>0</v>
      </c>
      <c r="R50" s="21">
        <v>0</v>
      </c>
      <c r="S50" s="20">
        <v>0</v>
      </c>
      <c r="T50" s="20">
        <v>0</v>
      </c>
      <c r="U50" s="20">
        <v>0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0</v>
      </c>
      <c r="AU50" s="2"/>
    </row>
    <row r="51" spans="1:47" x14ac:dyDescent="0.3">
      <c r="A51" s="14">
        <f>IF(D51="","",SUBTOTAL(3,$D$14:D51))</f>
        <v>38</v>
      </c>
      <c r="B51" s="15" t="s">
        <v>127</v>
      </c>
      <c r="C51" s="16" t="s">
        <v>53</v>
      </c>
      <c r="D51" s="17" t="s">
        <v>128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0</v>
      </c>
      <c r="N51" s="20">
        <v>0</v>
      </c>
      <c r="O51" s="20">
        <v>0</v>
      </c>
      <c r="P51" s="20">
        <v>0</v>
      </c>
      <c r="Q51" s="20">
        <v>0</v>
      </c>
      <c r="R51" s="21">
        <v>0</v>
      </c>
      <c r="S51" s="20">
        <v>0</v>
      </c>
      <c r="T51" s="20">
        <v>0</v>
      </c>
      <c r="U51" s="20">
        <v>0</v>
      </c>
      <c r="V51" s="22">
        <v>0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</v>
      </c>
      <c r="AT51" s="21">
        <v>0</v>
      </c>
      <c r="AU51" s="2"/>
    </row>
    <row r="52" spans="1:47" x14ac:dyDescent="0.3">
      <c r="A52" s="14">
        <f>IF(D52="","",SUBTOTAL(3,$D$14:D52))</f>
        <v>39</v>
      </c>
      <c r="B52" s="15" t="s">
        <v>129</v>
      </c>
      <c r="C52" s="16" t="s">
        <v>53</v>
      </c>
      <c r="D52" s="17" t="s">
        <v>130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0</v>
      </c>
      <c r="O52" s="20">
        <v>0</v>
      </c>
      <c r="P52" s="20">
        <v>0</v>
      </c>
      <c r="Q52" s="20">
        <v>0</v>
      </c>
      <c r="R52" s="21">
        <v>0</v>
      </c>
      <c r="S52" s="20">
        <v>0</v>
      </c>
      <c r="T52" s="20">
        <v>0</v>
      </c>
      <c r="U52" s="20">
        <v>0</v>
      </c>
      <c r="V52" s="22">
        <v>0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0</v>
      </c>
      <c r="AU52" s="2"/>
    </row>
    <row r="53" spans="1:47" x14ac:dyDescent="0.3">
      <c r="A53" s="14">
        <f>IF(D53="","",SUBTOTAL(3,$D$14:D53))</f>
        <v>40</v>
      </c>
      <c r="B53" s="15" t="s">
        <v>131</v>
      </c>
      <c r="C53" s="16" t="s">
        <v>53</v>
      </c>
      <c r="D53" s="17" t="s">
        <v>132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>
        <f>IF(D54="","",SUBTOTAL(3,$D$14:D54))</f>
        <v>41</v>
      </c>
      <c r="B54" s="15" t="s">
        <v>133</v>
      </c>
      <c r="C54" s="16" t="s">
        <v>53</v>
      </c>
      <c r="D54" s="17" t="s">
        <v>134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0</v>
      </c>
      <c r="N54" s="20">
        <v>0</v>
      </c>
      <c r="O54" s="20">
        <v>0</v>
      </c>
      <c r="P54" s="20">
        <v>0</v>
      </c>
      <c r="Q54" s="20">
        <v>0</v>
      </c>
      <c r="R54" s="21">
        <v>0</v>
      </c>
      <c r="S54" s="20">
        <v>0</v>
      </c>
      <c r="T54" s="20">
        <v>0</v>
      </c>
      <c r="U54" s="20">
        <v>0</v>
      </c>
      <c r="V54" s="22">
        <v>0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0</v>
      </c>
      <c r="AU54" s="2"/>
    </row>
    <row r="55" spans="1:47" x14ac:dyDescent="0.3">
      <c r="A55" s="14">
        <f>IF(D55="","",SUBTOTAL(3,$D$14:D55))</f>
        <v>42</v>
      </c>
      <c r="B55" s="15" t="s">
        <v>135</v>
      </c>
      <c r="C55" s="16" t="s">
        <v>53</v>
      </c>
      <c r="D55" s="17" t="s">
        <v>136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x14ac:dyDescent="0.3">
      <c r="A56" s="14">
        <f>IF(D56="","",SUBTOTAL(3,$D$14:D56))</f>
        <v>43</v>
      </c>
      <c r="B56" s="15" t="s">
        <v>137</v>
      </c>
      <c r="C56" s="16" t="s">
        <v>53</v>
      </c>
      <c r="D56" s="17" t="s">
        <v>138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0</v>
      </c>
      <c r="T56" s="20">
        <v>0</v>
      </c>
      <c r="U56" s="20">
        <v>0</v>
      </c>
      <c r="V56" s="22">
        <v>0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0</v>
      </c>
      <c r="AU56" s="2"/>
    </row>
    <row r="57" spans="1:47" x14ac:dyDescent="0.3">
      <c r="A57" s="14">
        <f>IF(D57="","",SUBTOTAL(3,$D$14:D57))</f>
        <v>44</v>
      </c>
      <c r="B57" s="15" t="s">
        <v>139</v>
      </c>
      <c r="C57" s="16" t="s">
        <v>53</v>
      </c>
      <c r="D57" s="17" t="s">
        <v>140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0</v>
      </c>
      <c r="O57" s="20">
        <v>0</v>
      </c>
      <c r="P57" s="20">
        <v>0</v>
      </c>
      <c r="Q57" s="20">
        <v>0</v>
      </c>
      <c r="R57" s="21">
        <v>0</v>
      </c>
      <c r="S57" s="20">
        <v>0</v>
      </c>
      <c r="T57" s="20">
        <v>0</v>
      </c>
      <c r="U57" s="20">
        <v>0</v>
      </c>
      <c r="V57" s="22">
        <v>0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0</v>
      </c>
      <c r="AU57" s="2"/>
    </row>
    <row r="58" spans="1:47" x14ac:dyDescent="0.3">
      <c r="A58" s="14">
        <f>IF(D58="","",SUBTOTAL(3,$D$14:D58))</f>
        <v>45</v>
      </c>
      <c r="B58" s="15" t="s">
        <v>141</v>
      </c>
      <c r="C58" s="16" t="s">
        <v>53</v>
      </c>
      <c r="D58" s="17" t="s">
        <v>142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0</v>
      </c>
      <c r="T58" s="20">
        <v>0</v>
      </c>
      <c r="U58" s="20">
        <v>0</v>
      </c>
      <c r="V58" s="22">
        <v>0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0</v>
      </c>
      <c r="AU58" s="2"/>
    </row>
    <row r="59" spans="1:47" x14ac:dyDescent="0.3">
      <c r="A59" s="14">
        <f>IF(D59="","",SUBTOTAL(3,$D$14:D59))</f>
        <v>46</v>
      </c>
      <c r="B59" s="15" t="s">
        <v>143</v>
      </c>
      <c r="C59" s="16" t="s">
        <v>53</v>
      </c>
      <c r="D59" s="17" t="s">
        <v>144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9">
        <v>0</v>
      </c>
      <c r="N59" s="20">
        <v>0</v>
      </c>
      <c r="O59" s="20">
        <v>0</v>
      </c>
      <c r="P59" s="20">
        <v>0</v>
      </c>
      <c r="Q59" s="20">
        <v>0</v>
      </c>
      <c r="R59" s="21">
        <v>0</v>
      </c>
      <c r="S59" s="20">
        <v>0</v>
      </c>
      <c r="T59" s="20">
        <v>0</v>
      </c>
      <c r="U59" s="20">
        <v>0</v>
      </c>
      <c r="V59" s="22">
        <v>0</v>
      </c>
      <c r="W59" s="20">
        <v>0</v>
      </c>
      <c r="X59" s="20">
        <v>0</v>
      </c>
      <c r="Y59" s="20">
        <v>0</v>
      </c>
      <c r="Z59" s="22">
        <v>0</v>
      </c>
      <c r="AA59" s="20">
        <v>0</v>
      </c>
      <c r="AB59" s="20">
        <v>0</v>
      </c>
      <c r="AC59" s="20">
        <v>0</v>
      </c>
      <c r="AD59" s="22">
        <v>0</v>
      </c>
      <c r="AE59" s="20">
        <v>0</v>
      </c>
      <c r="AF59" s="20">
        <v>0</v>
      </c>
      <c r="AG59" s="20">
        <v>0</v>
      </c>
      <c r="AH59" s="22">
        <v>0</v>
      </c>
      <c r="AI59" s="20">
        <v>0</v>
      </c>
      <c r="AJ59" s="20">
        <v>0</v>
      </c>
      <c r="AK59" s="22">
        <v>0</v>
      </c>
      <c r="AL59" s="20">
        <v>0</v>
      </c>
      <c r="AM59" s="20">
        <v>0</v>
      </c>
      <c r="AN59" s="22">
        <v>0</v>
      </c>
      <c r="AO59" s="20">
        <v>0</v>
      </c>
      <c r="AP59" s="20">
        <v>0</v>
      </c>
      <c r="AQ59" s="22">
        <v>0</v>
      </c>
      <c r="AR59" s="22">
        <v>0</v>
      </c>
      <c r="AS59" s="22">
        <v>0</v>
      </c>
      <c r="AT59" s="21">
        <v>0</v>
      </c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30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30</v>
      </c>
      <c r="N553" s="5">
        <f t="shared" si="11"/>
        <v>8.4</v>
      </c>
      <c r="O553" s="5">
        <f t="shared" si="11"/>
        <v>6.6000000000000005</v>
      </c>
      <c r="P553" s="5">
        <f t="shared" si="11"/>
        <v>6.6000000000000005</v>
      </c>
      <c r="Q553" s="5">
        <f t="shared" si="11"/>
        <v>0</v>
      </c>
      <c r="R553" s="5">
        <f t="shared" si="11"/>
        <v>15</v>
      </c>
      <c r="S553" s="5">
        <f t="shared" si="11"/>
        <v>423</v>
      </c>
      <c r="T553" s="5">
        <f t="shared" si="11"/>
        <v>423</v>
      </c>
      <c r="U553" s="5"/>
      <c r="V553" s="5">
        <f>SUBTOTAL(9,V12:V552)</f>
        <v>42.3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3</v>
      </c>
      <c r="AB553" s="5">
        <f>SUBTOTAL(9,AB12:AB552)</f>
        <v>3</v>
      </c>
      <c r="AC553" s="5"/>
      <c r="AD553" s="5">
        <f>SUBTOTAL(9,AD12:AD552)</f>
        <v>0.30000000000000004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87.6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70" zoomScaleNormal="7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0" t="s">
        <v>43</v>
      </c>
      <c r="B1" s="50"/>
      <c r="C1" s="50"/>
      <c r="D1" s="50"/>
      <c r="E1" s="50"/>
      <c r="F1" s="50"/>
      <c r="G1" s="50"/>
      <c r="AG1" s="51" t="s">
        <v>46</v>
      </c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</row>
    <row r="2" spans="1:47" ht="20.25" x14ac:dyDescent="0.3">
      <c r="A2" s="51" t="s">
        <v>44</v>
      </c>
      <c r="B2" s="51"/>
      <c r="C2" s="51"/>
      <c r="D2" s="51"/>
      <c r="E2" s="51"/>
      <c r="F2" s="51"/>
      <c r="G2" s="51"/>
      <c r="AG2" s="51" t="s">
        <v>47</v>
      </c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</row>
    <row r="3" spans="1:47" ht="20.25" x14ac:dyDescent="0.3">
      <c r="A3" s="51" t="s">
        <v>45</v>
      </c>
      <c r="B3" s="51"/>
      <c r="C3" s="51"/>
      <c r="D3" s="51"/>
      <c r="E3" s="51"/>
      <c r="F3" s="51"/>
      <c r="G3" s="51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3" t="s">
        <v>48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</row>
    <row r="6" spans="1:47" x14ac:dyDescent="0.3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</row>
    <row r="7" spans="1:47" x14ac:dyDescent="0.3">
      <c r="A7" s="53" t="s">
        <v>145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</row>
    <row r="8" spans="1:47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230</v>
      </c>
      <c r="F10" s="4">
        <f t="shared" si="0"/>
        <v>16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254</v>
      </c>
      <c r="N10" s="4">
        <f t="shared" si="0"/>
        <v>176.77500000000006</v>
      </c>
      <c r="O10" s="4">
        <f t="shared" si="0"/>
        <v>155.32500000000002</v>
      </c>
      <c r="P10" s="4">
        <f t="shared" si="0"/>
        <v>6.6000000000000005</v>
      </c>
      <c r="Q10" s="4">
        <f t="shared" si="0"/>
        <v>0</v>
      </c>
      <c r="R10" s="4">
        <f t="shared" si="0"/>
        <v>332.09999999999991</v>
      </c>
      <c r="S10" s="4">
        <f t="shared" si="0"/>
        <v>9881</v>
      </c>
      <c r="T10" s="4">
        <f t="shared" si="0"/>
        <v>9874</v>
      </c>
      <c r="U10" s="4">
        <f t="shared" si="0"/>
        <v>9974</v>
      </c>
      <c r="V10" s="4">
        <f t="shared" si="0"/>
        <v>978.1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4</v>
      </c>
      <c r="AB10" s="4">
        <f t="shared" si="0"/>
        <v>3</v>
      </c>
      <c r="AC10" s="4">
        <f t="shared" si="0"/>
        <v>4</v>
      </c>
      <c r="AD10" s="4">
        <f t="shared" si="0"/>
        <v>0.30000000000000004</v>
      </c>
      <c r="AE10" s="4">
        <f t="shared" si="0"/>
        <v>68</v>
      </c>
      <c r="AF10" s="4">
        <f t="shared" si="0"/>
        <v>57</v>
      </c>
      <c r="AG10" s="4">
        <f t="shared" si="0"/>
        <v>68</v>
      </c>
      <c r="AH10" s="4">
        <f t="shared" si="0"/>
        <v>11.400000000000002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28.5</v>
      </c>
      <c r="AT10" s="4">
        <f t="shared" si="0"/>
        <v>1605.2000000000003</v>
      </c>
    </row>
    <row r="11" spans="1:47" s="7" customFormat="1" x14ac:dyDescent="0.25">
      <c r="A11" s="54" t="s">
        <v>0</v>
      </c>
      <c r="B11" s="55" t="s">
        <v>1</v>
      </c>
      <c r="C11" s="56" t="s">
        <v>2</v>
      </c>
      <c r="D11" s="57" t="s">
        <v>3</v>
      </c>
      <c r="E11" s="55" t="s">
        <v>4</v>
      </c>
      <c r="F11" s="55"/>
      <c r="G11" s="55"/>
      <c r="H11" s="55"/>
      <c r="I11" s="55"/>
      <c r="J11" s="55"/>
      <c r="K11" s="55"/>
      <c r="L11" s="55"/>
      <c r="M11" s="55"/>
      <c r="N11" s="55" t="s">
        <v>5</v>
      </c>
      <c r="O11" s="55"/>
      <c r="P11" s="55"/>
      <c r="Q11" s="55"/>
      <c r="R11" s="55"/>
      <c r="S11" s="55" t="s">
        <v>6</v>
      </c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 t="s">
        <v>7</v>
      </c>
      <c r="AJ11" s="55"/>
      <c r="AK11" s="55"/>
      <c r="AL11" s="55"/>
      <c r="AM11" s="55"/>
      <c r="AN11" s="55"/>
      <c r="AO11" s="55"/>
      <c r="AP11" s="55"/>
      <c r="AQ11" s="55"/>
      <c r="AR11" s="58" t="s">
        <v>8</v>
      </c>
      <c r="AS11" s="58" t="s">
        <v>9</v>
      </c>
      <c r="AT11" s="59" t="s">
        <v>10</v>
      </c>
      <c r="AU11" s="6">
        <f>SUBTOTAL(9,AT:AT)</f>
        <v>1605.2000000000003</v>
      </c>
    </row>
    <row r="12" spans="1:47" s="7" customFormat="1" ht="18.75" customHeight="1" x14ac:dyDescent="0.25">
      <c r="A12" s="54"/>
      <c r="B12" s="54"/>
      <c r="C12" s="56"/>
      <c r="D12" s="57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 t="s">
        <v>11</v>
      </c>
      <c r="T12" s="55"/>
      <c r="U12" s="55"/>
      <c r="V12" s="55"/>
      <c r="W12" s="55" t="s">
        <v>12</v>
      </c>
      <c r="X12" s="55"/>
      <c r="Y12" s="55"/>
      <c r="Z12" s="55"/>
      <c r="AA12" s="55" t="s">
        <v>13</v>
      </c>
      <c r="AB12" s="55"/>
      <c r="AC12" s="55"/>
      <c r="AD12" s="55"/>
      <c r="AE12" s="55" t="s">
        <v>14</v>
      </c>
      <c r="AF12" s="55"/>
      <c r="AG12" s="55"/>
      <c r="AH12" s="55"/>
      <c r="AI12" s="55" t="s">
        <v>11</v>
      </c>
      <c r="AJ12" s="55"/>
      <c r="AK12" s="55"/>
      <c r="AL12" s="55" t="s">
        <v>12</v>
      </c>
      <c r="AM12" s="55"/>
      <c r="AN12" s="55"/>
      <c r="AO12" s="55" t="s">
        <v>14</v>
      </c>
      <c r="AP12" s="55"/>
      <c r="AQ12" s="55"/>
      <c r="AR12" s="58"/>
      <c r="AS12" s="58"/>
      <c r="AT12" s="59"/>
      <c r="AU12" s="6"/>
    </row>
    <row r="13" spans="1:47" s="13" customFormat="1" ht="67.5" x14ac:dyDescent="0.25">
      <c r="A13" s="54"/>
      <c r="B13" s="54"/>
      <c r="C13" s="56"/>
      <c r="D13" s="57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8"/>
      <c r="AS13" s="58"/>
      <c r="AT13" s="59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8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8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144</v>
      </c>
      <c r="T15" s="20">
        <v>70</v>
      </c>
      <c r="U15" s="20">
        <v>384</v>
      </c>
      <c r="V15" s="22">
        <v>-17.000000000000004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-9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4.8</v>
      </c>
      <c r="O16" s="20">
        <v>6.75</v>
      </c>
      <c r="P16" s="20">
        <v>0</v>
      </c>
      <c r="Q16" s="20">
        <v>0</v>
      </c>
      <c r="R16" s="21">
        <v>11.55</v>
      </c>
      <c r="S16" s="20">
        <v>135</v>
      </c>
      <c r="T16" s="20">
        <v>187</v>
      </c>
      <c r="U16" s="20">
        <v>132</v>
      </c>
      <c r="V16" s="22">
        <v>19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1.1000000000000001</v>
      </c>
      <c r="AT16" s="21">
        <v>31.7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8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8</v>
      </c>
      <c r="N17" s="20">
        <v>5.7</v>
      </c>
      <c r="O17" s="20">
        <v>6.4499999999999993</v>
      </c>
      <c r="P17" s="20">
        <v>0</v>
      </c>
      <c r="Q17" s="20">
        <v>0</v>
      </c>
      <c r="R17" s="21">
        <v>12.149999999999999</v>
      </c>
      <c r="S17" s="20">
        <v>488</v>
      </c>
      <c r="T17" s="20">
        <v>439</v>
      </c>
      <c r="U17" s="20">
        <v>508</v>
      </c>
      <c r="V17" s="22">
        <v>41.9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1.4</v>
      </c>
      <c r="AT17" s="21">
        <v>63.5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14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14</v>
      </c>
      <c r="N18" s="20">
        <v>1.7999999999999998</v>
      </c>
      <c r="O18" s="20">
        <v>2.5500000000000003</v>
      </c>
      <c r="P18" s="20">
        <v>0.6</v>
      </c>
      <c r="Q18" s="20">
        <v>0</v>
      </c>
      <c r="R18" s="21">
        <v>4.3500000000000005</v>
      </c>
      <c r="S18" s="20">
        <v>248</v>
      </c>
      <c r="T18" s="20">
        <v>590</v>
      </c>
      <c r="U18" s="20">
        <v>213</v>
      </c>
      <c r="V18" s="22">
        <v>62.5</v>
      </c>
      <c r="W18" s="20">
        <v>0</v>
      </c>
      <c r="X18" s="20">
        <v>0</v>
      </c>
      <c r="Y18" s="20">
        <v>0</v>
      </c>
      <c r="Z18" s="22">
        <v>0</v>
      </c>
      <c r="AA18" s="20">
        <v>4</v>
      </c>
      <c r="AB18" s="20">
        <v>0</v>
      </c>
      <c r="AC18" s="20">
        <v>4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1.4</v>
      </c>
      <c r="AT18" s="21">
        <v>82.3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106</v>
      </c>
      <c r="V19" s="22">
        <v>-10.600000000000001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-10.6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16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16</v>
      </c>
      <c r="N20" s="20">
        <v>7.9499999999999993</v>
      </c>
      <c r="O20" s="20">
        <v>7.5</v>
      </c>
      <c r="P20" s="20">
        <v>0</v>
      </c>
      <c r="Q20" s="20">
        <v>0</v>
      </c>
      <c r="R20" s="21">
        <v>15.450000000000001</v>
      </c>
      <c r="S20" s="20">
        <v>448</v>
      </c>
      <c r="T20" s="20">
        <v>311</v>
      </c>
      <c r="U20" s="20">
        <v>533</v>
      </c>
      <c r="V20" s="22">
        <v>22.6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2.2999999999999998</v>
      </c>
      <c r="AT20" s="21">
        <v>56.4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4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4</v>
      </c>
      <c r="N21" s="20">
        <v>3</v>
      </c>
      <c r="O21" s="20">
        <v>6</v>
      </c>
      <c r="P21" s="20">
        <v>0</v>
      </c>
      <c r="Q21" s="20">
        <v>0</v>
      </c>
      <c r="R21" s="21">
        <v>9</v>
      </c>
      <c r="S21" s="20">
        <v>156</v>
      </c>
      <c r="T21" s="20">
        <v>157</v>
      </c>
      <c r="U21" s="20">
        <v>134</v>
      </c>
      <c r="V21" s="22">
        <v>17.900000000000002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30.9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14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14</v>
      </c>
      <c r="N22" s="20">
        <v>5.0999999999999996</v>
      </c>
      <c r="O22" s="20">
        <v>5.6999999999999993</v>
      </c>
      <c r="P22" s="20">
        <v>0</v>
      </c>
      <c r="Q22" s="20">
        <v>0</v>
      </c>
      <c r="R22" s="21">
        <v>10.8</v>
      </c>
      <c r="S22" s="20">
        <v>237</v>
      </c>
      <c r="T22" s="20">
        <v>32</v>
      </c>
      <c r="U22" s="20">
        <v>237</v>
      </c>
      <c r="V22" s="22">
        <v>3.2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28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2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2</v>
      </c>
      <c r="N23" s="20">
        <v>1.2</v>
      </c>
      <c r="O23" s="20">
        <v>2.4</v>
      </c>
      <c r="P23" s="20">
        <v>0</v>
      </c>
      <c r="Q23" s="20">
        <v>0</v>
      </c>
      <c r="R23" s="21">
        <v>3.5999999999999996</v>
      </c>
      <c r="S23" s="20">
        <v>294</v>
      </c>
      <c r="T23" s="20">
        <v>284</v>
      </c>
      <c r="U23" s="20">
        <v>267</v>
      </c>
      <c r="V23" s="22">
        <v>31.1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0.9</v>
      </c>
      <c r="AT23" s="21">
        <v>37.6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14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14</v>
      </c>
      <c r="N24" s="20">
        <v>6</v>
      </c>
      <c r="O24" s="20">
        <v>5.55</v>
      </c>
      <c r="P24" s="20">
        <v>0.6</v>
      </c>
      <c r="Q24" s="20">
        <v>0</v>
      </c>
      <c r="R24" s="21">
        <v>11.55</v>
      </c>
      <c r="S24" s="20">
        <v>580</v>
      </c>
      <c r="T24" s="20">
        <v>674</v>
      </c>
      <c r="U24" s="20">
        <v>511</v>
      </c>
      <c r="V24" s="22">
        <v>74.300000000000011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99.9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14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14</v>
      </c>
      <c r="N25" s="20">
        <v>7.05</v>
      </c>
      <c r="O25" s="20">
        <v>4.05</v>
      </c>
      <c r="P25" s="20">
        <v>0</v>
      </c>
      <c r="Q25" s="20">
        <v>0</v>
      </c>
      <c r="R25" s="21">
        <v>11.1</v>
      </c>
      <c r="S25" s="20">
        <v>653</v>
      </c>
      <c r="T25" s="20">
        <v>666</v>
      </c>
      <c r="U25" s="20">
        <v>594</v>
      </c>
      <c r="V25" s="22">
        <v>72.500000000000014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1.7000000000000002</v>
      </c>
      <c r="AT25" s="21">
        <v>99.3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6</v>
      </c>
      <c r="O26" s="20">
        <v>3.5999999999999996</v>
      </c>
      <c r="P26" s="20">
        <v>0</v>
      </c>
      <c r="Q26" s="20">
        <v>0</v>
      </c>
      <c r="R26" s="21">
        <v>9.6000000000000014</v>
      </c>
      <c r="S26" s="20">
        <v>95</v>
      </c>
      <c r="T26" s="20">
        <v>111</v>
      </c>
      <c r="U26" s="20">
        <v>125</v>
      </c>
      <c r="V26" s="22">
        <v>8.1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17.7</v>
      </c>
      <c r="AU26" s="2"/>
    </row>
    <row r="27" spans="1:47" ht="37.5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4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4</v>
      </c>
      <c r="N27" s="20">
        <v>3.9000000000000004</v>
      </c>
      <c r="O27" s="20">
        <v>3.45</v>
      </c>
      <c r="P27" s="20">
        <v>0</v>
      </c>
      <c r="Q27" s="20">
        <v>0</v>
      </c>
      <c r="R27" s="21">
        <v>7.35</v>
      </c>
      <c r="S27" s="20">
        <v>441</v>
      </c>
      <c r="T27" s="20">
        <v>542</v>
      </c>
      <c r="U27" s="20">
        <v>377</v>
      </c>
      <c r="V27" s="22">
        <v>60.6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33</v>
      </c>
      <c r="AG27" s="20">
        <v>33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72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2.8499999999999996</v>
      </c>
      <c r="O28" s="20">
        <v>4.1999999999999993</v>
      </c>
      <c r="P28" s="20">
        <v>0</v>
      </c>
      <c r="Q28" s="20">
        <v>0</v>
      </c>
      <c r="R28" s="21">
        <v>7.0499999999999989</v>
      </c>
      <c r="S28" s="20">
        <v>0</v>
      </c>
      <c r="T28" s="20">
        <v>275</v>
      </c>
      <c r="U28" s="20">
        <v>0</v>
      </c>
      <c r="V28" s="22">
        <v>27.5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34.6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6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6</v>
      </c>
      <c r="N29" s="20">
        <v>8.6999999999999993</v>
      </c>
      <c r="O29" s="20">
        <v>3.6</v>
      </c>
      <c r="P29" s="20">
        <v>0</v>
      </c>
      <c r="Q29" s="20">
        <v>0</v>
      </c>
      <c r="R29" s="21">
        <v>12.299999999999999</v>
      </c>
      <c r="S29" s="20">
        <v>307</v>
      </c>
      <c r="T29" s="20">
        <v>228</v>
      </c>
      <c r="U29" s="20">
        <v>251</v>
      </c>
      <c r="V29" s="22">
        <v>28.400000000000002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33</v>
      </c>
      <c r="AF29" s="20">
        <v>0</v>
      </c>
      <c r="AG29" s="20">
        <v>0</v>
      </c>
      <c r="AH29" s="22">
        <v>6.6000000000000005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1.4</v>
      </c>
      <c r="AT29" s="21">
        <v>54.7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0</v>
      </c>
      <c r="AU30" s="2"/>
    </row>
    <row r="31" spans="1:47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0</v>
      </c>
      <c r="F31" s="18">
        <v>4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6</v>
      </c>
      <c r="N31" s="20">
        <v>7.1999999999999993</v>
      </c>
      <c r="O31" s="20">
        <v>7.1999999999999993</v>
      </c>
      <c r="P31" s="20">
        <v>0.6</v>
      </c>
      <c r="Q31" s="20">
        <v>0</v>
      </c>
      <c r="R31" s="21">
        <v>14.399999999999999</v>
      </c>
      <c r="S31" s="20">
        <v>329</v>
      </c>
      <c r="T31" s="20">
        <v>276</v>
      </c>
      <c r="U31" s="20">
        <v>361</v>
      </c>
      <c r="V31" s="22">
        <v>24.400000000000002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1.7</v>
      </c>
      <c r="AT31" s="21">
        <v>46.5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2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2</v>
      </c>
      <c r="N32" s="20">
        <v>5.4</v>
      </c>
      <c r="O32" s="20">
        <v>4.95</v>
      </c>
      <c r="P32" s="20">
        <v>0</v>
      </c>
      <c r="Q32" s="20">
        <v>0</v>
      </c>
      <c r="R32" s="21">
        <v>10.350000000000001</v>
      </c>
      <c r="S32" s="20">
        <v>264</v>
      </c>
      <c r="T32" s="20">
        <v>148</v>
      </c>
      <c r="U32" s="20">
        <v>277</v>
      </c>
      <c r="V32" s="22">
        <v>13.5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3</v>
      </c>
      <c r="AC32" s="20">
        <v>0</v>
      </c>
      <c r="AD32" s="22">
        <v>0.30000000000000004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0.5</v>
      </c>
      <c r="AT32" s="21">
        <v>26.7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4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4</v>
      </c>
      <c r="N33" s="20">
        <v>11.249999999999996</v>
      </c>
      <c r="O33" s="20">
        <v>4.05</v>
      </c>
      <c r="P33" s="20">
        <v>0</v>
      </c>
      <c r="Q33" s="20">
        <v>0</v>
      </c>
      <c r="R33" s="21">
        <v>15.299999999999997</v>
      </c>
      <c r="S33" s="20">
        <v>244</v>
      </c>
      <c r="T33" s="20">
        <v>95</v>
      </c>
      <c r="U33" s="20">
        <v>312</v>
      </c>
      <c r="V33" s="22">
        <v>2.7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0.5</v>
      </c>
      <c r="AT33" s="21">
        <v>22.5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2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2</v>
      </c>
      <c r="N34" s="20">
        <v>1.7999999999999998</v>
      </c>
      <c r="O34" s="20">
        <v>1.65</v>
      </c>
      <c r="P34" s="20">
        <v>0</v>
      </c>
      <c r="Q34" s="20">
        <v>0</v>
      </c>
      <c r="R34" s="21">
        <v>3.4499999999999997</v>
      </c>
      <c r="S34" s="20">
        <v>169</v>
      </c>
      <c r="T34" s="20">
        <v>217</v>
      </c>
      <c r="U34" s="20">
        <v>235</v>
      </c>
      <c r="V34" s="22">
        <v>15.100000000000001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20.6</v>
      </c>
      <c r="AU34" s="2"/>
    </row>
    <row r="35" spans="1:47" ht="37.5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6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6</v>
      </c>
      <c r="N35" s="20">
        <v>7.8000000000000007</v>
      </c>
      <c r="O35" s="20">
        <v>1.7999999999999998</v>
      </c>
      <c r="P35" s="20">
        <v>0</v>
      </c>
      <c r="Q35" s="20">
        <v>0</v>
      </c>
      <c r="R35" s="21">
        <v>9.6000000000000014</v>
      </c>
      <c r="S35" s="20">
        <v>278</v>
      </c>
      <c r="T35" s="20">
        <v>211</v>
      </c>
      <c r="U35" s="20">
        <v>287</v>
      </c>
      <c r="V35" s="22">
        <v>20.200000000000003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1</v>
      </c>
      <c r="AT35" s="21">
        <v>36.799999999999997</v>
      </c>
      <c r="AU35" s="2"/>
    </row>
    <row r="36" spans="1:47" x14ac:dyDescent="0.3">
      <c r="A36" s="14">
        <f>IF(D36="","",SUBTOTAL(3,$D$14:D36))</f>
        <v>23</v>
      </c>
      <c r="B36" s="23" t="s">
        <v>97</v>
      </c>
      <c r="C36" s="16" t="s">
        <v>53</v>
      </c>
      <c r="D36" s="24" t="s">
        <v>98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99</v>
      </c>
      <c r="C37" s="25" t="s">
        <v>53</v>
      </c>
      <c r="D37" s="25" t="s">
        <v>100</v>
      </c>
      <c r="E37" s="18">
        <v>6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6</v>
      </c>
      <c r="N37" s="20">
        <v>6</v>
      </c>
      <c r="O37" s="20">
        <v>6.15</v>
      </c>
      <c r="P37" s="20">
        <v>0</v>
      </c>
      <c r="Q37" s="20">
        <v>0</v>
      </c>
      <c r="R37" s="21">
        <v>12.15</v>
      </c>
      <c r="S37" s="20">
        <v>391</v>
      </c>
      <c r="T37" s="20">
        <v>557</v>
      </c>
      <c r="U37" s="20">
        <v>387</v>
      </c>
      <c r="V37" s="22">
        <v>56.100000000000009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24</v>
      </c>
      <c r="AF37" s="20">
        <v>0</v>
      </c>
      <c r="AG37" s="20">
        <v>24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0.8</v>
      </c>
      <c r="AT37" s="21">
        <v>75.099999999999994</v>
      </c>
      <c r="AU37" s="2"/>
    </row>
    <row r="38" spans="1:47" x14ac:dyDescent="0.3">
      <c r="A38" s="14">
        <f>IF(D38="","",SUBTOTAL(3,$D$14:D38))</f>
        <v>25</v>
      </c>
      <c r="B38" s="15" t="s">
        <v>101</v>
      </c>
      <c r="C38" s="16" t="s">
        <v>53</v>
      </c>
      <c r="D38" s="17" t="s">
        <v>102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0</v>
      </c>
      <c r="O38" s="20">
        <v>0</v>
      </c>
      <c r="P38" s="20">
        <v>0</v>
      </c>
      <c r="Q38" s="20">
        <v>0</v>
      </c>
      <c r="R38" s="21">
        <v>0</v>
      </c>
      <c r="S38" s="20">
        <v>0</v>
      </c>
      <c r="T38" s="20">
        <v>0</v>
      </c>
      <c r="U38" s="20">
        <v>0</v>
      </c>
      <c r="V38" s="22">
        <v>0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0</v>
      </c>
      <c r="AU38" s="2"/>
    </row>
    <row r="39" spans="1:47" x14ac:dyDescent="0.3">
      <c r="A39" s="14">
        <f>IF(D39="","",SUBTOTAL(3,$D$14:D39))</f>
        <v>26</v>
      </c>
      <c r="B39" s="23" t="s">
        <v>103</v>
      </c>
      <c r="C39" s="16" t="s">
        <v>53</v>
      </c>
      <c r="D39" s="24" t="s">
        <v>104</v>
      </c>
      <c r="E39" s="18">
        <v>18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18</v>
      </c>
      <c r="N39" s="20">
        <v>4.6499999999999995</v>
      </c>
      <c r="O39" s="20">
        <v>4.95</v>
      </c>
      <c r="P39" s="20">
        <v>0.6</v>
      </c>
      <c r="Q39" s="20">
        <v>0</v>
      </c>
      <c r="R39" s="21">
        <v>9.6</v>
      </c>
      <c r="S39" s="20">
        <v>427</v>
      </c>
      <c r="T39" s="20">
        <v>564</v>
      </c>
      <c r="U39" s="20">
        <v>313</v>
      </c>
      <c r="V39" s="22">
        <v>67.800000000000011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1.2</v>
      </c>
      <c r="AT39" s="21">
        <v>96.6</v>
      </c>
      <c r="AU39" s="2"/>
    </row>
    <row r="40" spans="1:47" x14ac:dyDescent="0.3">
      <c r="A40" s="14">
        <f>IF(D40="","",SUBTOTAL(3,$D$14:D40))</f>
        <v>27</v>
      </c>
      <c r="B40" s="15" t="s">
        <v>105</v>
      </c>
      <c r="C40" s="16" t="s">
        <v>53</v>
      </c>
      <c r="D40" s="17" t="s">
        <v>106</v>
      </c>
      <c r="E40" s="18">
        <v>16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16</v>
      </c>
      <c r="N40" s="20">
        <v>2.4</v>
      </c>
      <c r="O40" s="20">
        <v>1.2</v>
      </c>
      <c r="P40" s="20">
        <v>0.6</v>
      </c>
      <c r="Q40" s="20">
        <v>0</v>
      </c>
      <c r="R40" s="21">
        <v>3.5999999999999996</v>
      </c>
      <c r="S40" s="20">
        <v>399</v>
      </c>
      <c r="T40" s="20">
        <v>200</v>
      </c>
      <c r="U40" s="20">
        <v>418</v>
      </c>
      <c r="V40" s="22">
        <v>18.100000000000001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0</v>
      </c>
      <c r="AC40" s="20">
        <v>0</v>
      </c>
      <c r="AD40" s="22">
        <v>0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37.700000000000003</v>
      </c>
      <c r="AU40" s="2"/>
    </row>
    <row r="41" spans="1:47" x14ac:dyDescent="0.3">
      <c r="A41" s="14">
        <f>IF(D41="","",SUBTOTAL(3,$D$14:D41))</f>
        <v>28</v>
      </c>
      <c r="B41" s="15" t="s">
        <v>107</v>
      </c>
      <c r="C41" s="16" t="s">
        <v>53</v>
      </c>
      <c r="D41" s="17" t="s">
        <v>108</v>
      </c>
      <c r="E41" s="18">
        <v>4</v>
      </c>
      <c r="F41" s="18">
        <v>8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16</v>
      </c>
      <c r="N41" s="20">
        <v>6.3000000000000007</v>
      </c>
      <c r="O41" s="20">
        <v>4.6500000000000004</v>
      </c>
      <c r="P41" s="20">
        <v>0</v>
      </c>
      <c r="Q41" s="20">
        <v>0</v>
      </c>
      <c r="R41" s="21">
        <v>10.95</v>
      </c>
      <c r="S41" s="20">
        <v>301</v>
      </c>
      <c r="T41" s="20">
        <v>266</v>
      </c>
      <c r="U41" s="20">
        <v>280</v>
      </c>
      <c r="V41" s="22">
        <v>28.700000000000003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55.7</v>
      </c>
      <c r="AU41" s="2"/>
    </row>
    <row r="42" spans="1:47" x14ac:dyDescent="0.3">
      <c r="A42" s="14">
        <f>IF(D42="","",SUBTOTAL(3,$D$14:D42))</f>
        <v>29</v>
      </c>
      <c r="B42" s="15" t="s">
        <v>109</v>
      </c>
      <c r="C42" s="16" t="s">
        <v>53</v>
      </c>
      <c r="D42" s="17" t="s">
        <v>110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4.95</v>
      </c>
      <c r="O42" s="20">
        <v>6.3</v>
      </c>
      <c r="P42" s="20">
        <v>0</v>
      </c>
      <c r="Q42" s="20">
        <v>0</v>
      </c>
      <c r="R42" s="21">
        <v>11.25</v>
      </c>
      <c r="S42" s="20">
        <v>70</v>
      </c>
      <c r="T42" s="20">
        <v>71</v>
      </c>
      <c r="U42" s="20">
        <v>51</v>
      </c>
      <c r="V42" s="22">
        <v>9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1.7</v>
      </c>
      <c r="AT42" s="21">
        <v>22</v>
      </c>
      <c r="AU42" s="2"/>
    </row>
    <row r="43" spans="1:47" x14ac:dyDescent="0.3">
      <c r="A43" s="14">
        <f>IF(D43="","",SUBTOTAL(3,$D$14:D43))</f>
        <v>30</v>
      </c>
      <c r="B43" s="15" t="s">
        <v>111</v>
      </c>
      <c r="C43" s="16" t="s">
        <v>53</v>
      </c>
      <c r="D43" s="17" t="s">
        <v>112</v>
      </c>
      <c r="E43" s="18">
        <v>14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14</v>
      </c>
      <c r="N43" s="20">
        <v>9</v>
      </c>
      <c r="O43" s="20">
        <v>7.3500000000000005</v>
      </c>
      <c r="P43" s="20">
        <v>0</v>
      </c>
      <c r="Q43" s="20">
        <v>0</v>
      </c>
      <c r="R43" s="21">
        <v>16.350000000000001</v>
      </c>
      <c r="S43" s="20">
        <v>528</v>
      </c>
      <c r="T43" s="20">
        <v>410</v>
      </c>
      <c r="U43" s="20">
        <v>458</v>
      </c>
      <c r="V43" s="22">
        <v>48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0.3</v>
      </c>
      <c r="AT43" s="21">
        <v>78.7</v>
      </c>
      <c r="AU43" s="2"/>
    </row>
    <row r="44" spans="1:47" x14ac:dyDescent="0.3">
      <c r="A44" s="14">
        <f>IF(D44="","",SUBTOTAL(3,$D$14:D44))</f>
        <v>31</v>
      </c>
      <c r="B44" s="15" t="s">
        <v>113</v>
      </c>
      <c r="C44" s="16" t="s">
        <v>53</v>
      </c>
      <c r="D44" s="17" t="s">
        <v>114</v>
      </c>
      <c r="E44" s="18">
        <v>24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24</v>
      </c>
      <c r="N44" s="20">
        <v>7.8000000000000007</v>
      </c>
      <c r="O44" s="20">
        <v>7.95</v>
      </c>
      <c r="P44" s="20">
        <v>1.2</v>
      </c>
      <c r="Q44" s="20">
        <v>0</v>
      </c>
      <c r="R44" s="21">
        <v>15.750000000000002</v>
      </c>
      <c r="S44" s="20">
        <v>435</v>
      </c>
      <c r="T44" s="20">
        <v>235</v>
      </c>
      <c r="U44" s="20">
        <v>432</v>
      </c>
      <c r="V44" s="22">
        <v>23.8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1.4</v>
      </c>
      <c r="AT44" s="21">
        <v>65</v>
      </c>
      <c r="AU44" s="2"/>
    </row>
    <row r="45" spans="1:47" x14ac:dyDescent="0.3">
      <c r="A45" s="14">
        <f>IF(D45="","",SUBTOTAL(3,$D$14:D45))</f>
        <v>32</v>
      </c>
      <c r="B45" s="15" t="s">
        <v>115</v>
      </c>
      <c r="C45" s="16" t="s">
        <v>53</v>
      </c>
      <c r="D45" s="17" t="s">
        <v>116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6.3</v>
      </c>
      <c r="O45" s="20">
        <v>4.5</v>
      </c>
      <c r="P45" s="20">
        <v>0</v>
      </c>
      <c r="Q45" s="20">
        <v>0</v>
      </c>
      <c r="R45" s="21">
        <v>10.799999999999999</v>
      </c>
      <c r="S45" s="20">
        <v>72</v>
      </c>
      <c r="T45" s="20">
        <v>53</v>
      </c>
      <c r="U45" s="20">
        <v>68</v>
      </c>
      <c r="V45" s="22">
        <v>5.7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11</v>
      </c>
      <c r="AF45" s="20">
        <v>24</v>
      </c>
      <c r="AG45" s="20">
        <v>11</v>
      </c>
      <c r="AH45" s="22">
        <v>4.8000000000000007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2.2999999999999998</v>
      </c>
      <c r="AT45" s="21">
        <v>23.6</v>
      </c>
      <c r="AU45" s="2"/>
    </row>
    <row r="46" spans="1:47" x14ac:dyDescent="0.3">
      <c r="A46" s="14">
        <f>IF(D46="","",SUBTOTAL(3,$D$14:D46))</f>
        <v>33</v>
      </c>
      <c r="B46" s="15" t="s">
        <v>117</v>
      </c>
      <c r="C46" s="16" t="s">
        <v>53</v>
      </c>
      <c r="D46" s="17" t="s">
        <v>118</v>
      </c>
      <c r="E46" s="18">
        <v>10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10</v>
      </c>
      <c r="N46" s="20">
        <v>4.05</v>
      </c>
      <c r="O46" s="20">
        <v>2.85</v>
      </c>
      <c r="P46" s="20">
        <v>0</v>
      </c>
      <c r="Q46" s="20">
        <v>0</v>
      </c>
      <c r="R46" s="21">
        <v>6.9</v>
      </c>
      <c r="S46" s="20">
        <v>0</v>
      </c>
      <c r="T46" s="20">
        <v>345</v>
      </c>
      <c r="U46" s="20">
        <v>76</v>
      </c>
      <c r="V46" s="22">
        <v>26.900000000000002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1.9</v>
      </c>
      <c r="AT46" s="21">
        <v>45.7</v>
      </c>
      <c r="AU46" s="2"/>
    </row>
    <row r="47" spans="1:47" x14ac:dyDescent="0.3">
      <c r="A47" s="14">
        <f>IF(D47="","",SUBTOTAL(3,$D$14:D47))</f>
        <v>34</v>
      </c>
      <c r="B47" s="15" t="s">
        <v>119</v>
      </c>
      <c r="C47" s="16" t="s">
        <v>53</v>
      </c>
      <c r="D47" s="17" t="s">
        <v>120</v>
      </c>
      <c r="E47" s="18">
        <v>14</v>
      </c>
      <c r="F47" s="18">
        <v>4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20</v>
      </c>
      <c r="N47" s="20">
        <v>7.4250000000000007</v>
      </c>
      <c r="O47" s="20">
        <v>7.4250000000000007</v>
      </c>
      <c r="P47" s="20">
        <v>1.2</v>
      </c>
      <c r="Q47" s="20">
        <v>0</v>
      </c>
      <c r="R47" s="21">
        <v>14.850000000000001</v>
      </c>
      <c r="S47" s="20">
        <v>452</v>
      </c>
      <c r="T47" s="20">
        <v>464</v>
      </c>
      <c r="U47" s="20">
        <v>381</v>
      </c>
      <c r="V47" s="22">
        <v>53.5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0.9</v>
      </c>
      <c r="AT47" s="21">
        <v>89.3</v>
      </c>
      <c r="AU47" s="2"/>
    </row>
    <row r="48" spans="1:47" ht="37.5" x14ac:dyDescent="0.3">
      <c r="A48" s="14">
        <f>IF(D48="","",SUBTOTAL(3,$D$14:D48))</f>
        <v>35</v>
      </c>
      <c r="B48" s="15" t="s">
        <v>121</v>
      </c>
      <c r="C48" s="16" t="s">
        <v>53</v>
      </c>
      <c r="D48" s="17" t="s">
        <v>122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123</v>
      </c>
      <c r="C49" s="16" t="s">
        <v>53</v>
      </c>
      <c r="D49" s="17" t="s">
        <v>124</v>
      </c>
      <c r="E49" s="18">
        <v>4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4</v>
      </c>
      <c r="N49" s="20">
        <v>7.4999999999999991</v>
      </c>
      <c r="O49" s="20">
        <v>9.8999999999999986</v>
      </c>
      <c r="P49" s="20">
        <v>1.2</v>
      </c>
      <c r="Q49" s="20">
        <v>0</v>
      </c>
      <c r="R49" s="21">
        <v>17.399999999999999</v>
      </c>
      <c r="S49" s="20">
        <v>599</v>
      </c>
      <c r="T49" s="20">
        <v>619</v>
      </c>
      <c r="U49" s="20">
        <v>487</v>
      </c>
      <c r="V49" s="22">
        <v>73.100000000000009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1.8</v>
      </c>
      <c r="AT49" s="21">
        <v>96.3</v>
      </c>
      <c r="AU49" s="2"/>
    </row>
    <row r="50" spans="1:47" x14ac:dyDescent="0.3">
      <c r="A50" s="14">
        <f>IF(D50="","",SUBTOTAL(3,$D$14:D50))</f>
        <v>37</v>
      </c>
      <c r="B50" s="15" t="s">
        <v>125</v>
      </c>
      <c r="C50" s="16" t="s">
        <v>53</v>
      </c>
      <c r="D50" s="17" t="s">
        <v>126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20">
        <v>0</v>
      </c>
      <c r="P50" s="20">
        <v>0</v>
      </c>
      <c r="Q50" s="20">
        <v>0</v>
      </c>
      <c r="R50" s="21">
        <v>0</v>
      </c>
      <c r="S50" s="20">
        <v>0</v>
      </c>
      <c r="T50" s="20">
        <v>0</v>
      </c>
      <c r="U50" s="20">
        <v>0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0</v>
      </c>
      <c r="AU50" s="2"/>
    </row>
    <row r="51" spans="1:47" x14ac:dyDescent="0.3">
      <c r="A51" s="14">
        <f>IF(D51="","",SUBTOTAL(3,$D$14:D51))</f>
        <v>38</v>
      </c>
      <c r="B51" s="15" t="s">
        <v>127</v>
      </c>
      <c r="C51" s="16" t="s">
        <v>53</v>
      </c>
      <c r="D51" s="17" t="s">
        <v>128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0</v>
      </c>
      <c r="N51" s="20">
        <v>0</v>
      </c>
      <c r="O51" s="20">
        <v>0</v>
      </c>
      <c r="P51" s="20">
        <v>0</v>
      </c>
      <c r="Q51" s="20">
        <v>0</v>
      </c>
      <c r="R51" s="21">
        <v>0</v>
      </c>
      <c r="S51" s="20">
        <v>0</v>
      </c>
      <c r="T51" s="20">
        <v>0</v>
      </c>
      <c r="U51" s="20">
        <v>0</v>
      </c>
      <c r="V51" s="22">
        <v>0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</v>
      </c>
      <c r="AT51" s="21">
        <v>0</v>
      </c>
      <c r="AU51" s="2"/>
    </row>
    <row r="52" spans="1:47" x14ac:dyDescent="0.3">
      <c r="A52" s="14">
        <f>IF(D52="","",SUBTOTAL(3,$D$14:D52))</f>
        <v>39</v>
      </c>
      <c r="B52" s="15" t="s">
        <v>129</v>
      </c>
      <c r="C52" s="16" t="s">
        <v>53</v>
      </c>
      <c r="D52" s="17" t="s">
        <v>130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0</v>
      </c>
      <c r="O52" s="20">
        <v>0</v>
      </c>
      <c r="P52" s="20">
        <v>0</v>
      </c>
      <c r="Q52" s="20">
        <v>0</v>
      </c>
      <c r="R52" s="21">
        <v>0</v>
      </c>
      <c r="S52" s="20">
        <v>0</v>
      </c>
      <c r="T52" s="20">
        <v>0</v>
      </c>
      <c r="U52" s="20">
        <v>0</v>
      </c>
      <c r="V52" s="22">
        <v>0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0</v>
      </c>
      <c r="AU52" s="2"/>
    </row>
    <row r="53" spans="1:47" x14ac:dyDescent="0.3">
      <c r="A53" s="14">
        <f>IF(D53="","",SUBTOTAL(3,$D$14:D53))</f>
        <v>40</v>
      </c>
      <c r="B53" s="15" t="s">
        <v>131</v>
      </c>
      <c r="C53" s="16" t="s">
        <v>53</v>
      </c>
      <c r="D53" s="17" t="s">
        <v>132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>
        <f>IF(D54="","",SUBTOTAL(3,$D$14:D54))</f>
        <v>41</v>
      </c>
      <c r="B54" s="15" t="s">
        <v>133</v>
      </c>
      <c r="C54" s="16" t="s">
        <v>53</v>
      </c>
      <c r="D54" s="17" t="s">
        <v>134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0</v>
      </c>
      <c r="N54" s="20">
        <v>0</v>
      </c>
      <c r="O54" s="20">
        <v>0</v>
      </c>
      <c r="P54" s="20">
        <v>0</v>
      </c>
      <c r="Q54" s="20">
        <v>0</v>
      </c>
      <c r="R54" s="21">
        <v>0</v>
      </c>
      <c r="S54" s="20">
        <v>0</v>
      </c>
      <c r="T54" s="20">
        <v>0</v>
      </c>
      <c r="U54" s="20">
        <v>0</v>
      </c>
      <c r="V54" s="22">
        <v>0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0</v>
      </c>
      <c r="AU54" s="2"/>
    </row>
    <row r="55" spans="1:47" x14ac:dyDescent="0.3">
      <c r="A55" s="14">
        <f>IF(D55="","",SUBTOTAL(3,$D$14:D55))</f>
        <v>42</v>
      </c>
      <c r="B55" s="15" t="s">
        <v>135</v>
      </c>
      <c r="C55" s="16" t="s">
        <v>53</v>
      </c>
      <c r="D55" s="17" t="s">
        <v>136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9.2999999999999989</v>
      </c>
      <c r="O55" s="20">
        <v>5.8499999999999988</v>
      </c>
      <c r="P55" s="20">
        <v>0</v>
      </c>
      <c r="Q55" s="20">
        <v>0</v>
      </c>
      <c r="R55" s="21">
        <v>15.149999999999999</v>
      </c>
      <c r="S55" s="20">
        <v>595</v>
      </c>
      <c r="T55" s="20">
        <v>468</v>
      </c>
      <c r="U55" s="20">
        <v>443</v>
      </c>
      <c r="V55" s="22">
        <v>62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1.8</v>
      </c>
      <c r="AT55" s="21">
        <v>79</v>
      </c>
      <c r="AU55" s="2"/>
    </row>
    <row r="56" spans="1:47" x14ac:dyDescent="0.3">
      <c r="A56" s="14">
        <f>IF(D56="","",SUBTOTAL(3,$D$14:D56))</f>
        <v>43</v>
      </c>
      <c r="B56" s="15" t="s">
        <v>137</v>
      </c>
      <c r="C56" s="16" t="s">
        <v>53</v>
      </c>
      <c r="D56" s="17" t="s">
        <v>138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0</v>
      </c>
      <c r="T56" s="20">
        <v>0</v>
      </c>
      <c r="U56" s="20">
        <v>0</v>
      </c>
      <c r="V56" s="22">
        <v>0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0</v>
      </c>
      <c r="AU56" s="2"/>
    </row>
    <row r="57" spans="1:47" x14ac:dyDescent="0.3">
      <c r="A57" s="14">
        <f>IF(D57="","",SUBTOTAL(3,$D$14:D57))</f>
        <v>44</v>
      </c>
      <c r="B57" s="15" t="s">
        <v>139</v>
      </c>
      <c r="C57" s="16" t="s">
        <v>53</v>
      </c>
      <c r="D57" s="17" t="s">
        <v>140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0</v>
      </c>
      <c r="O57" s="20">
        <v>0</v>
      </c>
      <c r="P57" s="20">
        <v>0</v>
      </c>
      <c r="Q57" s="20">
        <v>0</v>
      </c>
      <c r="R57" s="21">
        <v>0</v>
      </c>
      <c r="S57" s="20">
        <v>0</v>
      </c>
      <c r="T57" s="20">
        <v>0</v>
      </c>
      <c r="U57" s="20">
        <v>191</v>
      </c>
      <c r="V57" s="22">
        <v>-19.100000000000001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-19.100000000000001</v>
      </c>
      <c r="AU57" s="2"/>
    </row>
    <row r="58" spans="1:47" x14ac:dyDescent="0.3">
      <c r="A58" s="14">
        <f>IF(D58="","",SUBTOTAL(3,$D$14:D58))</f>
        <v>45</v>
      </c>
      <c r="B58" s="15" t="s">
        <v>141</v>
      </c>
      <c r="C58" s="16" t="s">
        <v>53</v>
      </c>
      <c r="D58" s="17" t="s">
        <v>142</v>
      </c>
      <c r="E58" s="18">
        <v>2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2</v>
      </c>
      <c r="N58" s="20">
        <v>3.6</v>
      </c>
      <c r="O58" s="20">
        <v>4.8</v>
      </c>
      <c r="P58" s="20">
        <v>0</v>
      </c>
      <c r="Q58" s="20">
        <v>0</v>
      </c>
      <c r="R58" s="21">
        <v>8.4</v>
      </c>
      <c r="S58" s="20">
        <v>102</v>
      </c>
      <c r="T58" s="20">
        <v>109</v>
      </c>
      <c r="U58" s="20">
        <v>111</v>
      </c>
      <c r="V58" s="22">
        <v>10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0.5</v>
      </c>
      <c r="AT58" s="21">
        <v>20.9</v>
      </c>
      <c r="AU58" s="2"/>
    </row>
    <row r="59" spans="1:47" x14ac:dyDescent="0.3">
      <c r="A59" s="14">
        <f>IF(D59="","",SUBTOTAL(3,$D$14:D59))</f>
        <v>46</v>
      </c>
      <c r="B59" s="15" t="s">
        <v>143</v>
      </c>
      <c r="C59" s="16" t="s">
        <v>53</v>
      </c>
      <c r="D59" s="17" t="s">
        <v>144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9">
        <v>0</v>
      </c>
      <c r="N59" s="20">
        <v>0</v>
      </c>
      <c r="O59" s="20">
        <v>0</v>
      </c>
      <c r="P59" s="20">
        <v>0</v>
      </c>
      <c r="Q59" s="20">
        <v>0</v>
      </c>
      <c r="R59" s="21">
        <v>0</v>
      </c>
      <c r="S59" s="20">
        <v>0</v>
      </c>
      <c r="T59" s="20">
        <v>0</v>
      </c>
      <c r="U59" s="20">
        <v>34</v>
      </c>
      <c r="V59" s="22">
        <v>-3.4000000000000004</v>
      </c>
      <c r="W59" s="20">
        <v>0</v>
      </c>
      <c r="X59" s="20">
        <v>0</v>
      </c>
      <c r="Y59" s="20">
        <v>0</v>
      </c>
      <c r="Z59" s="22">
        <v>0</v>
      </c>
      <c r="AA59" s="20">
        <v>0</v>
      </c>
      <c r="AB59" s="20">
        <v>0</v>
      </c>
      <c r="AC59" s="20">
        <v>0</v>
      </c>
      <c r="AD59" s="22">
        <v>0</v>
      </c>
      <c r="AE59" s="20">
        <v>0</v>
      </c>
      <c r="AF59" s="20">
        <v>0</v>
      </c>
      <c r="AG59" s="20">
        <v>0</v>
      </c>
      <c r="AH59" s="22">
        <v>0</v>
      </c>
      <c r="AI59" s="20">
        <v>0</v>
      </c>
      <c r="AJ59" s="20">
        <v>0</v>
      </c>
      <c r="AK59" s="22">
        <v>0</v>
      </c>
      <c r="AL59" s="20">
        <v>0</v>
      </c>
      <c r="AM59" s="20">
        <v>0</v>
      </c>
      <c r="AN59" s="22">
        <v>0</v>
      </c>
      <c r="AO59" s="20">
        <v>0</v>
      </c>
      <c r="AP59" s="20">
        <v>0</v>
      </c>
      <c r="AQ59" s="22">
        <v>0</v>
      </c>
      <c r="AR59" s="22">
        <v>0</v>
      </c>
      <c r="AS59" s="22">
        <v>0</v>
      </c>
      <c r="AT59" s="21">
        <v>-3.4</v>
      </c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230</v>
      </c>
      <c r="F553" s="5">
        <f t="shared" si="11"/>
        <v>16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254</v>
      </c>
      <c r="N553" s="5">
        <f t="shared" si="11"/>
        <v>176.77500000000006</v>
      </c>
      <c r="O553" s="5">
        <f t="shared" si="11"/>
        <v>155.32500000000002</v>
      </c>
      <c r="P553" s="5">
        <f t="shared" si="11"/>
        <v>6.6000000000000005</v>
      </c>
      <c r="Q553" s="5">
        <f t="shared" si="11"/>
        <v>0</v>
      </c>
      <c r="R553" s="5">
        <f t="shared" si="11"/>
        <v>332.09999999999991</v>
      </c>
      <c r="S553" s="5">
        <f t="shared" si="11"/>
        <v>9881</v>
      </c>
      <c r="T553" s="5">
        <f t="shared" si="11"/>
        <v>9874</v>
      </c>
      <c r="U553" s="5"/>
      <c r="V553" s="5">
        <f>SUBTOTAL(9,V12:V552)</f>
        <v>978.1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4</v>
      </c>
      <c r="AB553" s="5">
        <f>SUBTOTAL(9,AB12:AB552)</f>
        <v>3</v>
      </c>
      <c r="AC553" s="5"/>
      <c r="AD553" s="5">
        <f>SUBTOTAL(9,AD12:AD552)</f>
        <v>0.30000000000000004</v>
      </c>
      <c r="AE553" s="5">
        <f>SUBTOTAL(9,AE12:AE552)</f>
        <v>68</v>
      </c>
      <c r="AF553" s="5">
        <f>SUBTOTAL(9,AF12:AF552)</f>
        <v>57</v>
      </c>
      <c r="AG553" s="5"/>
      <c r="AH553" s="5">
        <f t="shared" ref="AH553:AT553" si="12">SUBTOTAL(9,AH12:AH552)</f>
        <v>11.400000000000002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28.5</v>
      </c>
      <c r="AT553" s="5">
        <f t="shared" si="12"/>
        <v>1605.2000000000003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5:AT6"/>
    <mergeCell ref="A7:AT8"/>
    <mergeCell ref="AL12:AN12"/>
    <mergeCell ref="AO12:AQ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A11:A13"/>
    <mergeCell ref="A1:G1"/>
    <mergeCell ref="A2:G2"/>
    <mergeCell ref="A3:G3"/>
    <mergeCell ref="AG1:AT1"/>
    <mergeCell ref="AG2:AT2"/>
    <mergeCell ref="AG3:AT3"/>
    <mergeCell ref="B11:B13"/>
    <mergeCell ref="C11:C13"/>
    <mergeCell ref="D11:D13"/>
    <mergeCell ref="E11:M12"/>
    <mergeCell ref="N11:R12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18-19</vt:lpstr>
      <vt:lpstr>HKII NH 18-19</vt:lpstr>
      <vt:lpstr>HE 18-19</vt:lpstr>
      <vt:lpstr>CA NAM 18-19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2019-08-05T08:00:59Z</dcterms:modified>
</cp:coreProperties>
</file>